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drawings/drawing3.xml" ContentType="application/vnd.openxmlformats-officedocument.drawing+xml"/>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comments3.xml" ContentType="application/vnd.openxmlformats-officedocument.spreadsheetml.comments+xml"/>
  <Override PartName="/xl/drawings/drawing5.xml" ContentType="application/vnd.openxmlformats-officedocument.drawing+xml"/>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comments4.xml" ContentType="application/vnd.openxmlformats-officedocument.spreadsheetml.comments+xml"/>
  <Override PartName="/xl/drawings/drawing6.xml" ContentType="application/vnd.openxmlformats-officedocument.drawing+xml"/>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comments5.xml" ContentType="application/vnd.openxmlformats-officedocument.spreadsheetml.comments+xml"/>
  <Override PartName="/xl/drawings/drawing7.xml" ContentType="application/vnd.openxmlformats-officedocument.drawing+xml"/>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40" yWindow="45" windowWidth="14865" windowHeight="7305" firstSheet="6" activeTab="8"/>
  </bookViews>
  <sheets>
    <sheet name="Contact details PO" sheetId="45" r:id="rId1"/>
    <sheet name="Statistical attachment" sheetId="1" r:id="rId2"/>
    <sheet name="Indicators" sheetId="44" state="hidden" r:id="rId3"/>
    <sheet name="Standard indicators" sheetId="43" r:id="rId4"/>
    <sheet name="Contact details DPP I" sheetId="46" r:id="rId5"/>
    <sheet name="Contact details DPP II" sheetId="47" r:id="rId6"/>
    <sheet name="Contact Details DPP III" sheetId="48" r:id="rId7"/>
    <sheet name="Contact Details Partner I" sheetId="49" r:id="rId8"/>
    <sheet name="Contact Details Partner II" sheetId="50" r:id="rId9"/>
    <sheet name="Constants" sheetId="9" state="hidden" r:id="rId10"/>
    <sheet name="PA1" sheetId="24" state="hidden" r:id="rId11"/>
    <sheet name="PA2" sheetId="25" state="hidden" r:id="rId12"/>
    <sheet name="PA3" sheetId="26" state="hidden" r:id="rId13"/>
    <sheet name="PA4" sheetId="27" state="hidden" r:id="rId14"/>
    <sheet name="PA5" sheetId="28" state="hidden" r:id="rId15"/>
    <sheet name="PA6" sheetId="29" state="hidden" r:id="rId16"/>
    <sheet name="PA7" sheetId="30" state="hidden" r:id="rId17"/>
    <sheet name="PA8" sheetId="31" state="hidden" r:id="rId18"/>
    <sheet name="PA9" sheetId="32" state="hidden" r:id="rId19"/>
    <sheet name="PA10" sheetId="33" state="hidden" r:id="rId20"/>
    <sheet name="PA11" sheetId="34" state="hidden" r:id="rId21"/>
    <sheet name="PA12" sheetId="35" state="hidden" r:id="rId22"/>
  </sheets>
  <externalReferences>
    <externalReference r:id="rId23"/>
    <externalReference r:id="rId24"/>
    <externalReference r:id="rId25"/>
  </externalReferences>
  <definedNames>
    <definedName name="_xlnm._FilterDatabase" localSheetId="3" hidden="1">'Standard indicators'!$A$1:$D$459</definedName>
    <definedName name="_xlnm._FilterDatabase" localSheetId="1" hidden="1">'Statistical attachment'!#REF!</definedName>
    <definedName name="_PA1">Constants!$A$1:$AG$6</definedName>
    <definedName name="additional_benefit" localSheetId="4">[1]Constants!#REF!</definedName>
    <definedName name="additional_benefit" localSheetId="5">[1]Constants!#REF!</definedName>
    <definedName name="additional_benefit" localSheetId="6">[1]Constants!#REF!</definedName>
    <definedName name="additional_benefit" localSheetId="7">[1]Constants!#REF!</definedName>
    <definedName name="additional_benefit" localSheetId="8">[1]Constants!#REF!</definedName>
    <definedName name="additional_benefit" localSheetId="0">[1]Constants!#REF!</definedName>
    <definedName name="additional_benefit">[1]Constants!#REF!</definedName>
    <definedName name="advance_offset_mechanisms" localSheetId="4">[1]Constants!#REF!</definedName>
    <definedName name="advance_offset_mechanisms" localSheetId="5">[1]Constants!#REF!</definedName>
    <definedName name="advance_offset_mechanisms" localSheetId="6">[1]Constants!#REF!</definedName>
    <definedName name="advance_offset_mechanisms" localSheetId="7">[1]Constants!#REF!</definedName>
    <definedName name="advance_offset_mechanisms" localSheetId="8">[1]Constants!#REF!</definedName>
    <definedName name="advance_offset_mechanisms" localSheetId="0">[1]Constants!#REF!</definedName>
    <definedName name="advance_offset_mechanisms">[1]Constants!#REF!</definedName>
    <definedName name="af" localSheetId="4">'Contact details DPP I'!#REF!</definedName>
    <definedName name="af" localSheetId="5">'Contact details DPP II'!#REF!</definedName>
    <definedName name="af" localSheetId="6">'Contact Details DPP III'!#REF!</definedName>
    <definedName name="af" localSheetId="7">'Contact Details Partner I'!#REF!</definedName>
    <definedName name="af" localSheetId="8">'Contact Details Partner II'!#REF!</definedName>
    <definedName name="af" localSheetId="0">'Contact details PO'!#REF!</definedName>
    <definedName name="af" localSheetId="1">'Statistical attachment'!#REF!</definedName>
    <definedName name="all_countries">Constants!$A$10:$GO$10</definedName>
    <definedName name="AP">Constants!$B$32:$B$61</definedName>
    <definedName name="applicant_priority_areas" localSheetId="4">[1]Constants!#REF!</definedName>
    <definedName name="applicant_priority_areas" localSheetId="5">[1]Constants!#REF!</definedName>
    <definedName name="applicant_priority_areas" localSheetId="6">[1]Constants!#REF!</definedName>
    <definedName name="applicant_priority_areas" localSheetId="7">[1]Constants!#REF!</definedName>
    <definedName name="applicant_priority_areas" localSheetId="8">[1]Constants!#REF!</definedName>
    <definedName name="applicant_priority_areas" localSheetId="0">[1]Constants!#REF!</definedName>
    <definedName name="applicant_priority_areas">[1]Constants!#REF!</definedName>
    <definedName name="applicant_types" localSheetId="4">[1]Constants!#REF!</definedName>
    <definedName name="applicant_types" localSheetId="5">[1]Constants!#REF!</definedName>
    <definedName name="applicant_types" localSheetId="6">[1]Constants!#REF!</definedName>
    <definedName name="applicant_types" localSheetId="7">[1]Constants!#REF!</definedName>
    <definedName name="applicant_types" localSheetId="8">[1]Constants!#REF!</definedName>
    <definedName name="applicant_types" localSheetId="0">[1]Constants!#REF!</definedName>
    <definedName name="applicant_types">[1]Constants!#REF!</definedName>
    <definedName name="application_status" localSheetId="4">[1]Constants!#REF!</definedName>
    <definedName name="application_status" localSheetId="5">[1]Constants!#REF!</definedName>
    <definedName name="application_status" localSheetId="6">[1]Constants!#REF!</definedName>
    <definedName name="application_status" localSheetId="7">[1]Constants!#REF!</definedName>
    <definedName name="application_status" localSheetId="8">[1]Constants!#REF!</definedName>
    <definedName name="application_status" localSheetId="0">[1]Constants!#REF!</definedName>
    <definedName name="application_status">[1]Constants!#REF!</definedName>
    <definedName name="application_type" localSheetId="4">[1]Constants!#REF!</definedName>
    <definedName name="application_type" localSheetId="5">[1]Constants!#REF!</definedName>
    <definedName name="application_type" localSheetId="6">[1]Constants!#REF!</definedName>
    <definedName name="application_type" localSheetId="7">[1]Constants!#REF!</definedName>
    <definedName name="application_type" localSheetId="8">[1]Constants!#REF!</definedName>
    <definedName name="application_type" localSheetId="0">[1]Constants!#REF!</definedName>
    <definedName name="application_type">[1]Constants!#REF!</definedName>
    <definedName name="beneficiary_states">Constants!$A$10:$Q$10</definedName>
    <definedName name="beneficiary_states_table">Constants!$A$10:$P$10</definedName>
    <definedName name="body_represented">Constants!$B$26:$I$26</definedName>
    <definedName name="code" localSheetId="4">[1]Constants!#REF!</definedName>
    <definedName name="code" localSheetId="5">[1]Constants!#REF!</definedName>
    <definedName name="code" localSheetId="6">[1]Constants!#REF!</definedName>
    <definedName name="code" localSheetId="7">[1]Constants!#REF!</definedName>
    <definedName name="code" localSheetId="8">[1]Constants!#REF!</definedName>
    <definedName name="code" localSheetId="0">[1]Constants!#REF!</definedName>
    <definedName name="code">[1]Constants!#REF!</definedName>
    <definedName name="contact_type" localSheetId="4">[2]Constants!$B$23:$K$23</definedName>
    <definedName name="contact_type" localSheetId="5">[2]Constants!$B$23:$K$23</definedName>
    <definedName name="contact_type" localSheetId="6">[2]Constants!$B$23:$K$23</definedName>
    <definedName name="contact_type" localSheetId="7">[2]Constants!$B$23:$K$23</definedName>
    <definedName name="contact_type" localSheetId="8">[2]Constants!$B$23:$K$23</definedName>
    <definedName name="contact_type" localSheetId="0">[2]Constants!$B$23:$K$23</definedName>
    <definedName name="contact_type">Constants!$B$23:$K$23</definedName>
    <definedName name="Countries" localSheetId="4">[2]Constants!$B$22:$AJ$22</definedName>
    <definedName name="Countries" localSheetId="5">[2]Constants!$B$22:$AJ$22</definedName>
    <definedName name="Countries" localSheetId="6">[2]Constants!$B$22:$AJ$22</definedName>
    <definedName name="Countries" localSheetId="7">[2]Constants!$B$22:$AJ$22</definedName>
    <definedName name="Countries" localSheetId="8">[2]Constants!$B$22:$AJ$22</definedName>
    <definedName name="Countries" localSheetId="0">[2]Constants!$B$22:$AJ$22</definedName>
    <definedName name="Countries">Constants!$B$22:$AJ$22</definedName>
    <definedName name="CY" localSheetId="4">#REF!</definedName>
    <definedName name="CY" localSheetId="5">#REF!</definedName>
    <definedName name="CY" localSheetId="6">#REF!</definedName>
    <definedName name="CY" localSheetId="7">#REF!</definedName>
    <definedName name="CY" localSheetId="8">#REF!</definedName>
    <definedName name="CY" localSheetId="0">#REF!</definedName>
    <definedName name="CY" localSheetId="12">'PA3'!#REF!</definedName>
    <definedName name="CY">#REF!</definedName>
    <definedName name="CZ" localSheetId="4">#REF!</definedName>
    <definedName name="CZ" localSheetId="5">#REF!</definedName>
    <definedName name="CZ" localSheetId="6">#REF!</definedName>
    <definedName name="CZ" localSheetId="7">#REF!</definedName>
    <definedName name="CZ" localSheetId="8">#REF!</definedName>
    <definedName name="CZ" localSheetId="0">#REF!</definedName>
    <definedName name="CZ" localSheetId="12">'PA3'!#REF!</definedName>
    <definedName name="CZ">#REF!</definedName>
    <definedName name="days_of_month">Constants!$A$17:$AE$17</definedName>
    <definedName name="eligible_period_years" localSheetId="4">[3]List!$C$4:$I$4</definedName>
    <definedName name="eligible_period_years" localSheetId="5">[3]List!$C$4:$I$4</definedName>
    <definedName name="eligible_period_years" localSheetId="6">[3]List!$C$4:$I$4</definedName>
    <definedName name="eligible_period_years" localSheetId="7">[3]List!$C$4:$I$4</definedName>
    <definedName name="eligible_period_years" localSheetId="8">[3]List!$C$4:$I$4</definedName>
    <definedName name="eligible_period_years" localSheetId="0">[3]List!$C$4:$I$4</definedName>
    <definedName name="eligible_period_years">[3]List!$C$4:$I$4</definedName>
    <definedName name="expense_categories" localSheetId="4">[1]Constants!#REF!</definedName>
    <definedName name="expense_categories" localSheetId="5">[1]Constants!#REF!</definedName>
    <definedName name="expense_categories" localSheetId="6">[1]Constants!#REF!</definedName>
    <definedName name="expense_categories" localSheetId="7">[1]Constants!#REF!</definedName>
    <definedName name="expense_categories" localSheetId="8">[1]Constants!#REF!</definedName>
    <definedName name="expense_categories" localSheetId="0">[1]Constants!#REF!</definedName>
    <definedName name="expense_categories">[1]Constants!#REF!</definedName>
    <definedName name="focal_point_years">Constants!$A$19:$D$19</definedName>
    <definedName name="focus" localSheetId="4">[1]Constants!#REF!</definedName>
    <definedName name="focus" localSheetId="5">[1]Constants!#REF!</definedName>
    <definedName name="focus" localSheetId="6">[1]Constants!#REF!</definedName>
    <definedName name="focus" localSheetId="7">[1]Constants!#REF!</definedName>
    <definedName name="focus" localSheetId="8">[1]Constants!#REF!</definedName>
    <definedName name="focus" localSheetId="0">[1]Constants!#REF!</definedName>
    <definedName name="focus">[1]Constants!#REF!</definedName>
    <definedName name="function">Constants!$B$27:$D$27</definedName>
    <definedName name="funding" localSheetId="4">#REF!</definedName>
    <definedName name="funding" localSheetId="5">#REF!</definedName>
    <definedName name="funding" localSheetId="6">#REF!</definedName>
    <definedName name="funding" localSheetId="7">#REF!</definedName>
    <definedName name="funding" localSheetId="8">#REF!</definedName>
    <definedName name="funding" localSheetId="0">#REF!</definedName>
    <definedName name="funding">#REF!</definedName>
    <definedName name="gk" localSheetId="4">'Contact details DPP I'!#REF!</definedName>
    <definedName name="gk" localSheetId="5">'Contact details DPP II'!#REF!</definedName>
    <definedName name="gk" localSheetId="6">'Contact Details DPP III'!#REF!</definedName>
    <definedName name="gk" localSheetId="7">'Contact Details Partner I'!#REF!</definedName>
    <definedName name="gk" localSheetId="8">'Contact Details Partner II'!#REF!</definedName>
    <definedName name="gk" localSheetId="0">'Contact details PO'!#REF!</definedName>
    <definedName name="gk" localSheetId="1">'Statistical attachment'!#REF!</definedName>
    <definedName name="Gre" localSheetId="4">[1]Constants!#REF!</definedName>
    <definedName name="Gre" localSheetId="5">[1]Constants!#REF!</definedName>
    <definedName name="Gre" localSheetId="6">[1]Constants!#REF!</definedName>
    <definedName name="Gre" localSheetId="7">[1]Constants!#REF!</definedName>
    <definedName name="Gre" localSheetId="8">[1]Constants!#REF!</definedName>
    <definedName name="Gre" localSheetId="0">[1]Constants!#REF!</definedName>
    <definedName name="Gre">[1]Constants!#REF!</definedName>
    <definedName name="heard_of_grant" localSheetId="4">[1]Constants!#REF!</definedName>
    <definedName name="heard_of_grant" localSheetId="5">[1]Constants!#REF!</definedName>
    <definedName name="heard_of_grant" localSheetId="6">[1]Constants!#REF!</definedName>
    <definedName name="heard_of_grant" localSheetId="7">[1]Constants!#REF!</definedName>
    <definedName name="heard_of_grant" localSheetId="8">[1]Constants!#REF!</definedName>
    <definedName name="heard_of_grant" localSheetId="0">[1]Constants!#REF!</definedName>
    <definedName name="heard_of_grant">[1]Constants!#REF!</definedName>
    <definedName name="indicators1">Indicators!$F$5:$F$25</definedName>
    <definedName name="indicators10">Indicators!$O$5:$O$25</definedName>
    <definedName name="indicators11">Indicators!$P$5:$P$25</definedName>
    <definedName name="indicators12">Indicators!$Q$5:$Q$25</definedName>
    <definedName name="indicators2">Indicators!$G$5:$G$25</definedName>
    <definedName name="indicators3">Indicators!$H$5:$H$25</definedName>
    <definedName name="indicators4">Indicators!$I$5:$I$25</definedName>
    <definedName name="indicators5">Indicators!$J$5:$J$25</definedName>
    <definedName name="indicators6">Indicators!$K$5:$K$25</definedName>
    <definedName name="indicators7">Indicators!$L$5:$L$25</definedName>
    <definedName name="indicators8">Indicators!$M$5:$M$25</definedName>
    <definedName name="indicators9">Indicators!$N$5:$N$25</definedName>
    <definedName name="jj">'PA12'!$B$3:$B$25</definedName>
    <definedName name="lr" localSheetId="4">'Contact details DPP I'!#REF!</definedName>
    <definedName name="lr" localSheetId="5">'Contact details DPP II'!#REF!</definedName>
    <definedName name="lr" localSheetId="6">'Contact Details DPP III'!#REF!</definedName>
    <definedName name="lr" localSheetId="7">'Contact Details Partner I'!#REF!</definedName>
    <definedName name="lr" localSheetId="8">'Contact Details Partner II'!#REF!</definedName>
    <definedName name="lr" localSheetId="0">'Contact details PO'!#REF!</definedName>
    <definedName name="lr" localSheetId="1">'Statistical attachment'!#REF!</definedName>
    <definedName name="measure">Constants!$B$25:$E$25</definedName>
    <definedName name="months_of_year">Constants!$A$18:$L$18</definedName>
    <definedName name="NUTScode" localSheetId="4">#REF!</definedName>
    <definedName name="NUTScode" localSheetId="5">#REF!</definedName>
    <definedName name="NUTScode" localSheetId="6">#REF!</definedName>
    <definedName name="NUTScode" localSheetId="7">#REF!</definedName>
    <definedName name="NUTScode" localSheetId="8">#REF!</definedName>
    <definedName name="NUTScode" localSheetId="0">#REF!</definedName>
    <definedName name="NUTScode" localSheetId="10">'PA1'!$A$3:$A$84</definedName>
    <definedName name="NUTScode" localSheetId="19">'PA10'!$A$3:$A$84</definedName>
    <definedName name="NUTScode" localSheetId="20">'PA11'!$A$3:$A$84</definedName>
    <definedName name="NUTScode" localSheetId="21">'PA12'!$A$3:$A$84</definedName>
    <definedName name="NUTScode" localSheetId="11">'PA2'!$A$3:$A$84</definedName>
    <definedName name="NUTScode" localSheetId="12">'PA3'!$A$3:$A$84</definedName>
    <definedName name="NUTScode" localSheetId="13">'PA4'!$A$3:$A$84</definedName>
    <definedName name="NUTScode" localSheetId="14">'PA5'!$A$3:$A$84</definedName>
    <definedName name="NUTScode" localSheetId="15">'PA6'!$A$3:$A$84</definedName>
    <definedName name="NUTScode" localSheetId="16">'PA7'!$A$3:$A$84</definedName>
    <definedName name="NUTScode" localSheetId="17">'PA8'!$A$3:$A$84</definedName>
    <definedName name="NUTScode" localSheetId="18">'PA9'!$A$3:$A$84</definedName>
    <definedName name="NUTScode">#REF!</definedName>
    <definedName name="NUTSName" localSheetId="4">#REF!</definedName>
    <definedName name="NUTSName" localSheetId="5">#REF!</definedName>
    <definedName name="NUTSName" localSheetId="6">#REF!</definedName>
    <definedName name="NUTSName" localSheetId="7">#REF!</definedName>
    <definedName name="NUTSName" localSheetId="8">#REF!</definedName>
    <definedName name="NUTSName" localSheetId="0">#REF!</definedName>
    <definedName name="NUTSName" localSheetId="10">'PA1'!$B$3:$B$84</definedName>
    <definedName name="NUTSName" localSheetId="19">'PA10'!$B$3:$B$84</definedName>
    <definedName name="NUTSName" localSheetId="20">'PA11'!$B$3:$B$84</definedName>
    <definedName name="NUTSName" localSheetId="21">'PA12'!$B$3:$B$84</definedName>
    <definedName name="NUTSName" localSheetId="11">'PA2'!$B$3:$B$84</definedName>
    <definedName name="NUTSName" localSheetId="12">'PA3'!$B$3:$B$84</definedName>
    <definedName name="NUTSName" localSheetId="13">'PA4'!$B$3:$B$84</definedName>
    <definedName name="NUTSName" localSheetId="14">'PA5'!$B$3:$B$84</definedName>
    <definedName name="NUTSName" localSheetId="15">'PA6'!$B$3:$B$84</definedName>
    <definedName name="NUTSName" localSheetId="16">'PA7'!$B$3:$B$84</definedName>
    <definedName name="NUTSName" localSheetId="17">'PA8'!$B$3:$B$84</definedName>
    <definedName name="NUTSName" localSheetId="18">'PA9'!$B$3:$B$84</definedName>
    <definedName name="NUTSName">#REF!</definedName>
    <definedName name="Objective" localSheetId="4">#REF!</definedName>
    <definedName name="Objective" localSheetId="5">#REF!</definedName>
    <definedName name="Objective" localSheetId="6">#REF!</definedName>
    <definedName name="Objective" localSheetId="7">#REF!</definedName>
    <definedName name="Objective" localSheetId="8">#REF!</definedName>
    <definedName name="Objective" localSheetId="0">#REF!</definedName>
    <definedName name="Objective">#REF!</definedName>
    <definedName name="Objectives">Constants!$B$16:$AH$16</definedName>
    <definedName name="open" localSheetId="4">#REF!</definedName>
    <definedName name="open" localSheetId="5">#REF!</definedName>
    <definedName name="open" localSheetId="6">#REF!</definedName>
    <definedName name="open" localSheetId="7">#REF!</definedName>
    <definedName name="open" localSheetId="8">#REF!</definedName>
    <definedName name="open" localSheetId="0">#REF!</definedName>
    <definedName name="open">#REF!</definedName>
    <definedName name="outcomes">'PA1'!$B$3:$B$40</definedName>
    <definedName name="outcomes_1">Constants!$B$29:$FG$29</definedName>
    <definedName name="outcomes10">'PA10'!$B$3:$B$27</definedName>
    <definedName name="outcomes11">'PA11'!$B$3:$B$25</definedName>
    <definedName name="outcomes12">'PA12'!$B$3:$B$25</definedName>
    <definedName name="outcomes2">'PA2'!$B$3:$B$41</definedName>
    <definedName name="outcomes3">'PA3'!$B$3:$B$39</definedName>
    <definedName name="outcomes4">'PA4'!$B$3:$B$41</definedName>
    <definedName name="outcomes5">'PA5'!$B$3:$B$40</definedName>
    <definedName name="outcomes6">'PA6'!$B$3:$B$41</definedName>
    <definedName name="outcomes7">'PA7'!$B$3:$B$42</definedName>
    <definedName name="outcomes8">'PA8'!$B$3:$B$41</definedName>
    <definedName name="outcomes9">'PA9'!$B$3:$B$36</definedName>
    <definedName name="PA">Constants!$A$1:$AH$1</definedName>
    <definedName name="PAcode">'PA1'!$A$3:$A$40</definedName>
    <definedName name="PAcode10">'PA10'!$A$3:$A$25</definedName>
    <definedName name="PAcode11">'PA11'!$A$3:$A$24</definedName>
    <definedName name="PAcode12">'PA12'!$A$3:$A$25</definedName>
    <definedName name="PAcode2">'PA2'!$A$3:$A$40</definedName>
    <definedName name="PAcode3">'PA3'!$A$3:$A$39</definedName>
    <definedName name="PAcode4">'PA4'!$A$3:$A$38</definedName>
    <definedName name="PAcode5">'PA5'!$A$3:$A$40</definedName>
    <definedName name="PAcode6">'PA6'!$A$3:$A$41</definedName>
    <definedName name="PAcode7">'PA7'!$A$3:$A$40</definedName>
    <definedName name="PAcode78">'PA5'!$A$3:$A$40</definedName>
    <definedName name="PAcode8">'PA8'!$A$3:$A$41</definedName>
    <definedName name="PAcode9">'PA9'!$A$3:$A$42</definedName>
    <definedName name="po">[1]Programme_Proposal!#REF!</definedName>
    <definedName name="possible_start_dates">Constants!$A$19:$E$19</definedName>
    <definedName name="ppppp">'PA5'!$B$3:$B$40</definedName>
    <definedName name="_xlnm.Print_Area" localSheetId="4">'Contact details DPP I'!$A$1:$M$56</definedName>
    <definedName name="_xlnm.Print_Area" localSheetId="5">'Contact details DPP II'!$A$1:$M$56</definedName>
    <definedName name="_xlnm.Print_Area" localSheetId="6">'Contact Details DPP III'!$A$1:$M$56</definedName>
    <definedName name="_xlnm.Print_Area" localSheetId="7">'Contact Details Partner I'!$A$1:$M$56</definedName>
    <definedName name="_xlnm.Print_Area" localSheetId="8">'Contact Details Partner II'!$1:$59</definedName>
    <definedName name="_xlnm.Print_Area" localSheetId="0">'Contact details PO'!$1:$59</definedName>
    <definedName name="_xlnm.Print_Area" localSheetId="3">'Standard indicators'!$A$1:$D$459</definedName>
    <definedName name="_xlnm.Print_Area" localSheetId="1">'Statistical attachment'!$B$1:$V$171,'Statistical attachment'!$B$496:$V$741</definedName>
    <definedName name="Priority" localSheetId="4">[1]Constants!#REF!</definedName>
    <definedName name="Priority" localSheetId="5">[1]Constants!#REF!</definedName>
    <definedName name="Priority" localSheetId="6">[1]Constants!#REF!</definedName>
    <definedName name="Priority" localSheetId="7">[1]Constants!#REF!</definedName>
    <definedName name="Priority" localSheetId="8">[1]Constants!#REF!</definedName>
    <definedName name="Priority" localSheetId="0">[1]Constants!#REF!</definedName>
    <definedName name="Priority">[1]Constants!#REF!</definedName>
    <definedName name="priority_areas" localSheetId="4">[1]Constants!#REF!</definedName>
    <definedName name="priority_areas" localSheetId="5">[1]Constants!#REF!</definedName>
    <definedName name="priority_areas" localSheetId="6">[1]Constants!#REF!</definedName>
    <definedName name="priority_areas" localSheetId="7">[1]Constants!#REF!</definedName>
    <definedName name="priority_areas" localSheetId="8">[1]Constants!#REF!</definedName>
    <definedName name="priority_areas" localSheetId="0">[1]Constants!#REF!</definedName>
    <definedName name="priority_areas">[1]Constants!#REF!</definedName>
    <definedName name="Programme_Areas" localSheetId="4">#REF!</definedName>
    <definedName name="Programme_Areas" localSheetId="5">#REF!</definedName>
    <definedName name="Programme_Areas" localSheetId="6">#REF!</definedName>
    <definedName name="Programme_Areas" localSheetId="7">#REF!</definedName>
    <definedName name="Programme_Areas" localSheetId="8">#REF!</definedName>
    <definedName name="Programme_Areas" localSheetId="0">#REF!</definedName>
    <definedName name="Programme_Areas">#REF!</definedName>
    <definedName name="programme_outcomes">Constants!$B$31:$FF$31</definedName>
    <definedName name="risk_assessment" localSheetId="4">[1]Constants!#REF!</definedName>
    <definedName name="risk_assessment" localSheetId="5">[1]Constants!#REF!</definedName>
    <definedName name="risk_assessment" localSheetId="6">[1]Constants!#REF!</definedName>
    <definedName name="risk_assessment" localSheetId="7">[1]Constants!#REF!</definedName>
    <definedName name="risk_assessment" localSheetId="8">[1]Constants!#REF!</definedName>
    <definedName name="risk_assessment" localSheetId="0">[1]Constants!#REF!</definedName>
    <definedName name="risk_assessment">[1]Constants!#REF!</definedName>
    <definedName name="salutation" localSheetId="4">[2]Constants!$A$20:$F$20</definedName>
    <definedName name="salutation" localSheetId="5">[2]Constants!$A$20:$F$20</definedName>
    <definedName name="salutation" localSheetId="6">[2]Constants!$A$20:$F$20</definedName>
    <definedName name="salutation" localSheetId="7">[2]Constants!$A$20:$F$20</definedName>
    <definedName name="salutation" localSheetId="8">[2]Constants!$A$20:$F$20</definedName>
    <definedName name="salutation" localSheetId="0">[2]Constants!$A$20:$F$20</definedName>
    <definedName name="salutation">Constants!$A$20:$F$20</definedName>
    <definedName name="SignatureDateDay_1" localSheetId="4">'Contact details DPP I'!#REF!</definedName>
    <definedName name="SignatureDateDay_1" localSheetId="5">'Contact details DPP II'!#REF!</definedName>
    <definedName name="SignatureDateDay_1" localSheetId="6">'Contact Details DPP III'!#REF!</definedName>
    <definedName name="SignatureDateDay_1" localSheetId="7">'Contact Details Partner I'!#REF!</definedName>
    <definedName name="SignatureDateDay_1" localSheetId="8">'Contact Details Partner II'!#REF!</definedName>
    <definedName name="SignatureDateDay_1" localSheetId="0">'Contact details PO'!#REF!</definedName>
    <definedName name="SignatureDateDay_1">[1]Programme_Proposal!#REF!</definedName>
    <definedName name="SignatureDateDay1_1" localSheetId="4">'Contact details DPP I'!#REF!</definedName>
    <definedName name="SignatureDateDay1_1" localSheetId="5">'Contact details DPP II'!#REF!</definedName>
    <definedName name="SignatureDateDay1_1" localSheetId="6">'Contact Details DPP III'!#REF!</definedName>
    <definedName name="SignatureDateDay1_1" localSheetId="7">'Contact Details Partner I'!#REF!</definedName>
    <definedName name="SignatureDateDay1_1" localSheetId="8">'Contact Details Partner II'!#REF!</definedName>
    <definedName name="SignatureDateDay1_1" localSheetId="0">'Contact details PO'!#REF!</definedName>
    <definedName name="SignatureDateDay1_1">[1]Programme_Proposal!#REF!</definedName>
    <definedName name="SignatureDateMonth_1" localSheetId="4">'Contact details DPP I'!#REF!</definedName>
    <definedName name="SignatureDateMonth_1" localSheetId="5">'Contact details DPP II'!#REF!</definedName>
    <definedName name="SignatureDateMonth_1" localSheetId="6">'Contact Details DPP III'!#REF!</definedName>
    <definedName name="SignatureDateMonth_1" localSheetId="7">'Contact Details Partner I'!#REF!</definedName>
    <definedName name="SignatureDateMonth_1" localSheetId="8">'Contact Details Partner II'!#REF!</definedName>
    <definedName name="SignatureDateMonth_1" localSheetId="0">'Contact details PO'!#REF!</definedName>
    <definedName name="SignatureDateMonth_1">[1]Programme_Proposal!#REF!</definedName>
    <definedName name="SignatureDateMonth1_1" localSheetId="4">'Contact details DPP I'!#REF!</definedName>
    <definedName name="SignatureDateMonth1_1" localSheetId="5">'Contact details DPP II'!#REF!</definedName>
    <definedName name="SignatureDateMonth1_1" localSheetId="6">'Contact Details DPP III'!#REF!</definedName>
    <definedName name="SignatureDateMonth1_1" localSheetId="7">'Contact Details Partner I'!#REF!</definedName>
    <definedName name="SignatureDateMonth1_1" localSheetId="8">'Contact Details Partner II'!#REF!</definedName>
    <definedName name="SignatureDateMonth1_1" localSheetId="0">'Contact details PO'!#REF!</definedName>
    <definedName name="SignatureDateMonth1_1">[1]Programme_Proposal!#REF!</definedName>
    <definedName name="SignatureDateYear_1" localSheetId="4">'Contact details DPP I'!#REF!</definedName>
    <definedName name="SignatureDateYear_1" localSheetId="5">'Contact details DPP II'!#REF!</definedName>
    <definedName name="SignatureDateYear_1" localSheetId="6">'Contact Details DPP III'!#REF!</definedName>
    <definedName name="SignatureDateYear_1" localSheetId="7">'Contact Details Partner I'!#REF!</definedName>
    <definedName name="SignatureDateYear_1" localSheetId="8">'Contact Details Partner II'!#REF!</definedName>
    <definedName name="SignatureDateYear_1" localSheetId="0">'Contact details PO'!#REF!</definedName>
    <definedName name="SignatureDateYear_1">[1]Programme_Proposal!#REF!</definedName>
    <definedName name="SignatureDateYear1_1" localSheetId="4">'Contact details DPP I'!#REF!</definedName>
    <definedName name="SignatureDateYear1_1" localSheetId="5">'Contact details DPP II'!#REF!</definedName>
    <definedName name="SignatureDateYear1_1" localSheetId="6">'Contact Details DPP III'!#REF!</definedName>
    <definedName name="SignatureDateYear1_1" localSheetId="7">'Contact Details Partner I'!#REF!</definedName>
    <definedName name="SignatureDateYear1_1" localSheetId="8">'Contact Details Partner II'!#REF!</definedName>
    <definedName name="SignatureDateYear1_1" localSheetId="0">'Contact details PO'!#REF!</definedName>
    <definedName name="SignatureDateYear1_1">[1]Programme_Proposal!#REF!</definedName>
    <definedName name="SP">Constants!$A$32:$A$35</definedName>
    <definedName name="sz" localSheetId="4">'Contact details DPP I'!#REF!</definedName>
    <definedName name="sz" localSheetId="5">'Contact details DPP II'!#REF!</definedName>
    <definedName name="sz" localSheetId="6">'Contact Details DPP III'!#REF!</definedName>
    <definedName name="sz" localSheetId="7">'Contact Details Partner I'!#REF!</definedName>
    <definedName name="sz" localSheetId="8">'Contact Details Partner II'!#REF!</definedName>
    <definedName name="sz" localSheetId="0">'Contact details PO'!#REF!</definedName>
    <definedName name="sz" localSheetId="1">'Statistical attachment'!#REF!</definedName>
    <definedName name="target">Constants!$B$28:$AF$28</definedName>
    <definedName name="type_entities" localSheetId="4">[2]Constants!$B$30:$AC$30</definedName>
    <definedName name="type_entities" localSheetId="5">[2]Constants!$B$30:$AC$30</definedName>
    <definedName name="type_entities" localSheetId="6">[2]Constants!$B$30:$AC$30</definedName>
    <definedName name="type_entities" localSheetId="7">[2]Constants!$B$30:$AC$30</definedName>
    <definedName name="type_entities" localSheetId="8">[2]Constants!$B$30:$AC$30</definedName>
    <definedName name="type_entities" localSheetId="0">[2]Constants!$B$30:$AC$30</definedName>
    <definedName name="type_entities">Constants!$B$30:$AC$30</definedName>
    <definedName name="years_of_mechanism">Constants!$A$19:$G$19</definedName>
    <definedName name="YesNo">Constants!$A$21:$B$21</definedName>
    <definedName name="YN" localSheetId="4">#REF!</definedName>
    <definedName name="YN" localSheetId="5">#REF!</definedName>
    <definedName name="YN" localSheetId="6">#REF!</definedName>
    <definedName name="YN" localSheetId="7">#REF!</definedName>
    <definedName name="YN" localSheetId="8">#REF!</definedName>
    <definedName name="YN" localSheetId="0">#REF!</definedName>
    <definedName name="YN">#REF!</definedName>
    <definedName name="yyy">'PA4'!$B$3:$B$41</definedName>
  </definedNames>
  <calcPr calcId="145621" iterate="1"/>
</workbook>
</file>

<file path=xl/calcChain.xml><?xml version="1.0" encoding="utf-8"?>
<calcChain xmlns="http://schemas.openxmlformats.org/spreadsheetml/2006/main">
  <c r="C659" i="1" l="1"/>
  <c r="C660" i="1"/>
  <c r="C724" i="1"/>
  <c r="H694" i="1"/>
  <c r="I694" i="1"/>
  <c r="A1" i="24"/>
  <c r="A6" i="24" s="1"/>
  <c r="A1" i="25"/>
  <c r="B4" i="25" s="1"/>
  <c r="A1" i="31"/>
  <c r="F52" i="1"/>
  <c r="U657" i="1"/>
  <c r="U658" i="1"/>
  <c r="U659" i="1"/>
  <c r="U660" i="1"/>
  <c r="U661" i="1"/>
  <c r="U662" i="1"/>
  <c r="U663" i="1"/>
  <c r="U664" i="1"/>
  <c r="U665" i="1"/>
  <c r="U666" i="1"/>
  <c r="U667" i="1"/>
  <c r="U668" i="1"/>
  <c r="U669" i="1"/>
  <c r="U670" i="1"/>
  <c r="U671" i="1"/>
  <c r="U673" i="1"/>
  <c r="U672" i="1"/>
  <c r="A1" i="26"/>
  <c r="B4" i="26" s="1"/>
  <c r="A1" i="27"/>
  <c r="F44" i="1"/>
  <c r="I2" i="44" s="1"/>
  <c r="A1" i="28"/>
  <c r="A14" i="28" s="1"/>
  <c r="F46" i="1"/>
  <c r="J2" i="44" s="1"/>
  <c r="A1" i="29"/>
  <c r="F48" i="1"/>
  <c r="K2" i="44" s="1"/>
  <c r="A1" i="30"/>
  <c r="A20" i="30" s="1"/>
  <c r="F50" i="1"/>
  <c r="L2" i="44" s="1"/>
  <c r="M2" i="44"/>
  <c r="M4" i="44" s="1"/>
  <c r="A1" i="32"/>
  <c r="B18" i="32" s="1"/>
  <c r="F54" i="1"/>
  <c r="N2" i="44" s="1"/>
  <c r="A1" i="33"/>
  <c r="B10" i="33" s="1"/>
  <c r="F56" i="1"/>
  <c r="O2" i="44" s="1"/>
  <c r="A1" i="34"/>
  <c r="B5" i="34" s="1"/>
  <c r="F58" i="1"/>
  <c r="P2" i="44" s="1"/>
  <c r="A1" i="35"/>
  <c r="B4" i="35" s="1"/>
  <c r="F60" i="1"/>
  <c r="Q2" i="44" s="1"/>
  <c r="H707" i="1"/>
  <c r="I707" i="1"/>
  <c r="U707" i="1" s="1"/>
  <c r="J707" i="1"/>
  <c r="L707" i="1"/>
  <c r="N707" i="1"/>
  <c r="P707" i="1"/>
  <c r="R707" i="1"/>
  <c r="U706" i="1"/>
  <c r="U705" i="1"/>
  <c r="U704" i="1"/>
  <c r="U703" i="1"/>
  <c r="U702" i="1"/>
  <c r="U701" i="1"/>
  <c r="U700" i="1"/>
  <c r="U699" i="1"/>
  <c r="U698" i="1"/>
  <c r="K694" i="1"/>
  <c r="L694" i="1"/>
  <c r="N694" i="1"/>
  <c r="P694" i="1"/>
  <c r="R694" i="1"/>
  <c r="U693" i="1"/>
  <c r="U692" i="1"/>
  <c r="U691" i="1"/>
  <c r="U690" i="1"/>
  <c r="U689" i="1"/>
  <c r="U688" i="1"/>
  <c r="U687" i="1"/>
  <c r="U686" i="1"/>
  <c r="U685" i="1"/>
  <c r="U684" i="1"/>
  <c r="U683" i="1"/>
  <c r="U682" i="1"/>
  <c r="U681" i="1"/>
  <c r="U680" i="1"/>
  <c r="U679" i="1"/>
  <c r="U678" i="1"/>
  <c r="U677" i="1"/>
  <c r="D608" i="1"/>
  <c r="D612" i="1"/>
  <c r="D616" i="1"/>
  <c r="C465" i="1"/>
  <c r="C429" i="1"/>
  <c r="C393" i="1"/>
  <c r="C357" i="1"/>
  <c r="C321" i="1"/>
  <c r="C285" i="1"/>
  <c r="C249" i="1"/>
  <c r="C213" i="1"/>
  <c r="C177" i="1"/>
  <c r="C141" i="1"/>
  <c r="C105" i="1"/>
  <c r="D596" i="1"/>
  <c r="D600" i="1"/>
  <c r="D604" i="1"/>
  <c r="D620" i="1"/>
  <c r="D624" i="1"/>
  <c r="D628" i="1"/>
  <c r="D632" i="1"/>
  <c r="D636" i="1"/>
  <c r="D640" i="1"/>
  <c r="K740" i="1"/>
  <c r="L662" i="1"/>
  <c r="L663" i="1"/>
  <c r="L664" i="1"/>
  <c r="L665" i="1"/>
  <c r="L666" i="1"/>
  <c r="L667" i="1"/>
  <c r="L668" i="1"/>
  <c r="L669" i="1"/>
  <c r="L661" i="1"/>
  <c r="K661" i="1"/>
  <c r="K662" i="1"/>
  <c r="K663" i="1"/>
  <c r="K664" i="1"/>
  <c r="K665" i="1"/>
  <c r="K666" i="1"/>
  <c r="K667" i="1"/>
  <c r="K668" i="1"/>
  <c r="K669" i="1"/>
  <c r="A6" i="26"/>
  <c r="A4" i="28"/>
  <c r="K717" i="1"/>
  <c r="N674" i="1"/>
  <c r="R674" i="1"/>
  <c r="C735" i="1"/>
  <c r="C734" i="1"/>
  <c r="C733" i="1"/>
  <c r="C732" i="1"/>
  <c r="C731" i="1"/>
  <c r="C730" i="1"/>
  <c r="C729" i="1"/>
  <c r="C728" i="1"/>
  <c r="C727" i="1"/>
  <c r="C726" i="1"/>
  <c r="C725" i="1"/>
  <c r="C689" i="1"/>
  <c r="C688" i="1"/>
  <c r="C687" i="1"/>
  <c r="C686" i="1"/>
  <c r="C685" i="1"/>
  <c r="C684" i="1"/>
  <c r="C683" i="1"/>
  <c r="C682" i="1"/>
  <c r="C681" i="1"/>
  <c r="C680" i="1"/>
  <c r="C679" i="1"/>
  <c r="C69" i="1"/>
  <c r="G536" i="1"/>
  <c r="C658" i="1"/>
  <c r="C661" i="1"/>
  <c r="C662" i="1"/>
  <c r="C678" i="1"/>
  <c r="B33" i="35"/>
  <c r="B41" i="35"/>
  <c r="B57" i="35"/>
  <c r="A63" i="35"/>
  <c r="B78" i="35"/>
  <c r="B82" i="35"/>
  <c r="A10" i="34"/>
  <c r="A18" i="34"/>
  <c r="A26" i="34"/>
  <c r="A30" i="34"/>
  <c r="A34" i="34"/>
  <c r="A38" i="34"/>
  <c r="A42" i="34"/>
  <c r="A46" i="34"/>
  <c r="A50" i="34"/>
  <c r="A54" i="34"/>
  <c r="A58" i="34"/>
  <c r="A62" i="34"/>
  <c r="A66" i="34"/>
  <c r="A70" i="34"/>
  <c r="B70" i="34"/>
  <c r="A74" i="34"/>
  <c r="B74" i="34"/>
  <c r="A78" i="34"/>
  <c r="B78" i="34"/>
  <c r="A81" i="34"/>
  <c r="B81" i="34"/>
  <c r="A83" i="34"/>
  <c r="B83" i="34"/>
  <c r="A6" i="33"/>
  <c r="A7" i="33"/>
  <c r="A8" i="33"/>
  <c r="A9" i="33"/>
  <c r="A10" i="33"/>
  <c r="A11" i="33"/>
  <c r="A12" i="33"/>
  <c r="A13" i="33"/>
  <c r="A14" i="33"/>
  <c r="A15" i="33"/>
  <c r="A16" i="33"/>
  <c r="A17" i="33"/>
  <c r="A18" i="33"/>
  <c r="A19" i="33"/>
  <c r="A20" i="33"/>
  <c r="A21" i="33"/>
  <c r="A22" i="33"/>
  <c r="A23" i="33"/>
  <c r="A24" i="33"/>
  <c r="A25" i="33"/>
  <c r="A26" i="33"/>
  <c r="A27" i="33"/>
  <c r="A28" i="33"/>
  <c r="B28" i="33"/>
  <c r="A29" i="33"/>
  <c r="B29" i="33"/>
  <c r="A30" i="33"/>
  <c r="B30" i="33"/>
  <c r="A31" i="33"/>
  <c r="B31" i="33"/>
  <c r="A32" i="33"/>
  <c r="B32" i="33"/>
  <c r="A33" i="33"/>
  <c r="B33" i="33"/>
  <c r="A34" i="33"/>
  <c r="B34" i="33"/>
  <c r="A35" i="33"/>
  <c r="B35" i="33"/>
  <c r="A36" i="33"/>
  <c r="B36" i="33"/>
  <c r="A37" i="33"/>
  <c r="B37" i="33"/>
  <c r="A38" i="33"/>
  <c r="B38" i="33"/>
  <c r="A39" i="33"/>
  <c r="B39" i="33"/>
  <c r="A40" i="33"/>
  <c r="B40" i="33"/>
  <c r="A41" i="33"/>
  <c r="B41" i="33"/>
  <c r="A42" i="33"/>
  <c r="B42" i="33"/>
  <c r="A43" i="33"/>
  <c r="B43" i="33"/>
  <c r="A44" i="33"/>
  <c r="B44" i="33"/>
  <c r="A45" i="33"/>
  <c r="B45" i="33"/>
  <c r="A46" i="33"/>
  <c r="B46" i="33"/>
  <c r="A47" i="33"/>
  <c r="B47" i="33"/>
  <c r="A48" i="33"/>
  <c r="B48" i="33"/>
  <c r="A49" i="33"/>
  <c r="B49" i="33"/>
  <c r="A50" i="33"/>
  <c r="B50" i="33"/>
  <c r="A51" i="33"/>
  <c r="B51" i="33"/>
  <c r="A52" i="33"/>
  <c r="B52" i="33"/>
  <c r="A53" i="33"/>
  <c r="B53" i="33"/>
  <c r="A54" i="33"/>
  <c r="B54" i="33"/>
  <c r="A55" i="33"/>
  <c r="B55" i="33"/>
  <c r="A56" i="33"/>
  <c r="B56" i="33"/>
  <c r="A57" i="33"/>
  <c r="B57" i="33"/>
  <c r="A58" i="33"/>
  <c r="B58" i="33"/>
  <c r="A59" i="33"/>
  <c r="B59" i="33"/>
  <c r="A60" i="33"/>
  <c r="B60" i="33"/>
  <c r="A61" i="33"/>
  <c r="B61" i="33"/>
  <c r="A62" i="33"/>
  <c r="B62" i="33"/>
  <c r="A63" i="33"/>
  <c r="B63" i="33"/>
  <c r="A64" i="33"/>
  <c r="B64" i="33"/>
  <c r="A65" i="33"/>
  <c r="B65" i="33"/>
  <c r="A66" i="33"/>
  <c r="B66" i="33"/>
  <c r="A67" i="33"/>
  <c r="B67" i="33"/>
  <c r="A68" i="33"/>
  <c r="B68" i="33"/>
  <c r="A69" i="33"/>
  <c r="B69" i="33"/>
  <c r="A70" i="33"/>
  <c r="B70" i="33"/>
  <c r="A71" i="33"/>
  <c r="B71" i="33"/>
  <c r="A72" i="33"/>
  <c r="B72" i="33"/>
  <c r="A73" i="33"/>
  <c r="B73" i="33"/>
  <c r="A74" i="33"/>
  <c r="B74" i="33"/>
  <c r="A75" i="33"/>
  <c r="B75" i="33"/>
  <c r="A76" i="33"/>
  <c r="B76" i="33"/>
  <c r="A77" i="33"/>
  <c r="B77" i="33"/>
  <c r="A78" i="33"/>
  <c r="B78" i="33"/>
  <c r="A79" i="33"/>
  <c r="B79" i="33"/>
  <c r="A80" i="33"/>
  <c r="B80" i="33"/>
  <c r="A81" i="33"/>
  <c r="B81" i="33"/>
  <c r="A82" i="33"/>
  <c r="B82" i="33"/>
  <c r="A83" i="33"/>
  <c r="B83" i="33"/>
  <c r="A84" i="33"/>
  <c r="B84" i="33"/>
  <c r="A7" i="32"/>
  <c r="A8" i="32"/>
  <c r="A9" i="32"/>
  <c r="A10" i="32"/>
  <c r="A11" i="32"/>
  <c r="A12" i="32"/>
  <c r="A13" i="32"/>
  <c r="A14" i="32"/>
  <c r="A15" i="32"/>
  <c r="A16" i="32"/>
  <c r="A17" i="32"/>
  <c r="A18" i="32"/>
  <c r="A19" i="32"/>
  <c r="A20" i="32"/>
  <c r="A21" i="32"/>
  <c r="A22" i="32"/>
  <c r="A23" i="32"/>
  <c r="A24" i="32"/>
  <c r="A25" i="32"/>
  <c r="A26" i="32"/>
  <c r="A27" i="32"/>
  <c r="A28" i="32"/>
  <c r="A29" i="32"/>
  <c r="A30" i="32"/>
  <c r="A31" i="32"/>
  <c r="A32" i="32"/>
  <c r="A33" i="32"/>
  <c r="A34" i="32"/>
  <c r="A35" i="32"/>
  <c r="A36" i="32"/>
  <c r="A37" i="32"/>
  <c r="B37" i="32"/>
  <c r="A38" i="32"/>
  <c r="B38" i="32"/>
  <c r="A39" i="32"/>
  <c r="B39" i="32"/>
  <c r="A40" i="32"/>
  <c r="B40" i="32"/>
  <c r="A41" i="32"/>
  <c r="B41" i="32"/>
  <c r="A42" i="32"/>
  <c r="B42" i="32"/>
  <c r="A43" i="32"/>
  <c r="B43" i="32"/>
  <c r="A44" i="32"/>
  <c r="B44" i="32"/>
  <c r="A45" i="32"/>
  <c r="B45" i="32"/>
  <c r="A46" i="32"/>
  <c r="B46" i="32"/>
  <c r="A47" i="32"/>
  <c r="B47" i="32"/>
  <c r="A48" i="32"/>
  <c r="B48" i="32"/>
  <c r="A49" i="32"/>
  <c r="B49" i="32"/>
  <c r="A50" i="32"/>
  <c r="B50" i="32"/>
  <c r="A51" i="32"/>
  <c r="B51" i="32"/>
  <c r="A52" i="32"/>
  <c r="B52" i="32"/>
  <c r="A53" i="32"/>
  <c r="B53" i="32"/>
  <c r="A54" i="32"/>
  <c r="B54" i="32"/>
  <c r="A55" i="32"/>
  <c r="B55" i="32"/>
  <c r="A56" i="32"/>
  <c r="B56" i="32"/>
  <c r="A57" i="32"/>
  <c r="B57" i="32"/>
  <c r="A58" i="32"/>
  <c r="B58" i="32"/>
  <c r="A59" i="32"/>
  <c r="B59" i="32"/>
  <c r="A60" i="32"/>
  <c r="B60" i="32"/>
  <c r="A61" i="32"/>
  <c r="B61" i="32"/>
  <c r="A62" i="32"/>
  <c r="B62" i="32"/>
  <c r="A63" i="32"/>
  <c r="B63" i="32"/>
  <c r="A64" i="32"/>
  <c r="B64" i="32"/>
  <c r="A65" i="32"/>
  <c r="B65" i="32"/>
  <c r="A66" i="32"/>
  <c r="B66" i="32"/>
  <c r="A67" i="32"/>
  <c r="B67" i="32"/>
  <c r="A68" i="32"/>
  <c r="B68" i="32"/>
  <c r="A69" i="32"/>
  <c r="B69" i="32"/>
  <c r="A70" i="32"/>
  <c r="B70" i="32"/>
  <c r="A71" i="32"/>
  <c r="B71" i="32"/>
  <c r="A72" i="32"/>
  <c r="B72" i="32"/>
  <c r="A73" i="32"/>
  <c r="B73" i="32"/>
  <c r="A74" i="32"/>
  <c r="B74" i="32"/>
  <c r="A75" i="32"/>
  <c r="B75" i="32"/>
  <c r="A76" i="32"/>
  <c r="B76" i="32"/>
  <c r="A77" i="32"/>
  <c r="B77" i="32"/>
  <c r="A78" i="32"/>
  <c r="B78" i="32"/>
  <c r="A79" i="32"/>
  <c r="B79" i="32"/>
  <c r="A80" i="32"/>
  <c r="B80" i="32"/>
  <c r="A81" i="32"/>
  <c r="B81" i="32"/>
  <c r="A82" i="32"/>
  <c r="B82" i="32"/>
  <c r="A83" i="32"/>
  <c r="B83" i="32"/>
  <c r="A84" i="32"/>
  <c r="B84" i="32"/>
  <c r="A37" i="31"/>
  <c r="B55" i="31"/>
  <c r="B71" i="31"/>
  <c r="A8" i="30"/>
  <c r="A16" i="30"/>
  <c r="A24" i="30"/>
  <c r="A32" i="30"/>
  <c r="A40" i="30"/>
  <c r="B45" i="30"/>
  <c r="B49" i="30"/>
  <c r="B53" i="30"/>
  <c r="B57" i="30"/>
  <c r="B61" i="30"/>
  <c r="B65" i="30"/>
  <c r="B69" i="30"/>
  <c r="B73" i="30"/>
  <c r="B77" i="30"/>
  <c r="B81" i="30"/>
  <c r="A12" i="29"/>
  <c r="A43" i="29"/>
  <c r="A59" i="29"/>
  <c r="A75" i="29"/>
  <c r="A10" i="28"/>
  <c r="A18" i="28"/>
  <c r="A26" i="28"/>
  <c r="A34" i="28"/>
  <c r="B41" i="28"/>
  <c r="B45" i="28"/>
  <c r="B49" i="28"/>
  <c r="B53" i="28"/>
  <c r="B57" i="28"/>
  <c r="B61" i="28"/>
  <c r="B65" i="28"/>
  <c r="B69" i="28"/>
  <c r="B73" i="28"/>
  <c r="B77" i="28"/>
  <c r="B81" i="28"/>
  <c r="A7" i="26"/>
  <c r="A8" i="26"/>
  <c r="A9" i="26"/>
  <c r="A10" i="26"/>
  <c r="A11" i="26"/>
  <c r="A12" i="26"/>
  <c r="A13" i="26"/>
  <c r="A14" i="26"/>
  <c r="A15" i="26"/>
  <c r="A16" i="26"/>
  <c r="A17" i="26"/>
  <c r="A18" i="26"/>
  <c r="A19" i="26"/>
  <c r="A20" i="26"/>
  <c r="A21" i="26"/>
  <c r="A22" i="26"/>
  <c r="A23" i="26"/>
  <c r="A24" i="26"/>
  <c r="A25" i="26"/>
  <c r="A26" i="26"/>
  <c r="A27" i="26"/>
  <c r="A28" i="26"/>
  <c r="A29" i="26"/>
  <c r="A30" i="26"/>
  <c r="A31" i="26"/>
  <c r="A32" i="26"/>
  <c r="A33" i="26"/>
  <c r="A34" i="26"/>
  <c r="A35" i="26"/>
  <c r="A36" i="26"/>
  <c r="A37" i="26"/>
  <c r="A38" i="26"/>
  <c r="A39" i="26"/>
  <c r="A40" i="26"/>
  <c r="B40" i="26"/>
  <c r="A41" i="26"/>
  <c r="B41" i="26"/>
  <c r="A42" i="26"/>
  <c r="B42" i="26"/>
  <c r="A43" i="26"/>
  <c r="B43" i="26"/>
  <c r="A44" i="26"/>
  <c r="B44" i="26"/>
  <c r="A45" i="26"/>
  <c r="B45" i="26"/>
  <c r="A46" i="26"/>
  <c r="B46" i="26"/>
  <c r="A47" i="26"/>
  <c r="B47" i="26"/>
  <c r="A48" i="26"/>
  <c r="B48" i="26"/>
  <c r="A49" i="26"/>
  <c r="B49" i="26"/>
  <c r="A50" i="26"/>
  <c r="B50" i="26"/>
  <c r="A51" i="26"/>
  <c r="B51" i="26"/>
  <c r="A52" i="26"/>
  <c r="B52" i="26"/>
  <c r="A53" i="26"/>
  <c r="B53" i="26"/>
  <c r="A54" i="26"/>
  <c r="B54" i="26"/>
  <c r="A55" i="26"/>
  <c r="B55" i="26"/>
  <c r="A56" i="26"/>
  <c r="B56" i="26"/>
  <c r="A57" i="26"/>
  <c r="B57" i="26"/>
  <c r="A58" i="26"/>
  <c r="B58" i="26"/>
  <c r="A59" i="26"/>
  <c r="B59" i="26"/>
  <c r="A60" i="26"/>
  <c r="B60" i="26"/>
  <c r="A61" i="26"/>
  <c r="B61" i="26"/>
  <c r="A62" i="26"/>
  <c r="B62" i="26"/>
  <c r="A63" i="26"/>
  <c r="B63" i="26"/>
  <c r="A64" i="26"/>
  <c r="B64" i="26"/>
  <c r="A65" i="26"/>
  <c r="B65" i="26"/>
  <c r="A66" i="26"/>
  <c r="B66" i="26"/>
  <c r="A67" i="26"/>
  <c r="B67" i="26"/>
  <c r="A68" i="26"/>
  <c r="B68" i="26"/>
  <c r="A69" i="26"/>
  <c r="B69" i="26"/>
  <c r="A70" i="26"/>
  <c r="B70" i="26"/>
  <c r="A71" i="26"/>
  <c r="B71" i="26"/>
  <c r="A72" i="26"/>
  <c r="B72" i="26"/>
  <c r="A73" i="26"/>
  <c r="B73" i="26"/>
  <c r="A74" i="26"/>
  <c r="B74" i="26"/>
  <c r="A75" i="26"/>
  <c r="B75" i="26"/>
  <c r="A76" i="26"/>
  <c r="B76" i="26"/>
  <c r="A77" i="26"/>
  <c r="B77" i="26"/>
  <c r="A78" i="26"/>
  <c r="B78" i="26"/>
  <c r="A79" i="26"/>
  <c r="B79" i="26"/>
  <c r="A80" i="26"/>
  <c r="B80" i="26"/>
  <c r="A81" i="26"/>
  <c r="B81" i="26"/>
  <c r="A82" i="26"/>
  <c r="B82" i="26"/>
  <c r="A83" i="26"/>
  <c r="B83" i="26"/>
  <c r="A84" i="26"/>
  <c r="B84" i="26"/>
  <c r="A37" i="27"/>
  <c r="B55" i="27"/>
  <c r="B71" i="27"/>
  <c r="A6" i="25"/>
  <c r="A8" i="25"/>
  <c r="A7" i="25"/>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B42" i="25"/>
  <c r="A43" i="25"/>
  <c r="B43" i="25"/>
  <c r="A44" i="25"/>
  <c r="B44" i="25"/>
  <c r="A45" i="25"/>
  <c r="B45" i="25"/>
  <c r="A46" i="25"/>
  <c r="B46" i="25"/>
  <c r="A47" i="25"/>
  <c r="B47" i="25"/>
  <c r="A48" i="25"/>
  <c r="B48" i="25"/>
  <c r="A49" i="25"/>
  <c r="B49" i="25"/>
  <c r="A50" i="25"/>
  <c r="B50" i="25"/>
  <c r="A51" i="25"/>
  <c r="B51" i="25"/>
  <c r="A52" i="25"/>
  <c r="B52" i="25"/>
  <c r="A53" i="25"/>
  <c r="B53" i="25"/>
  <c r="A54" i="25"/>
  <c r="B54" i="25"/>
  <c r="A55" i="25"/>
  <c r="B55" i="25"/>
  <c r="A56" i="25"/>
  <c r="B56" i="25"/>
  <c r="A57" i="25"/>
  <c r="B57" i="25"/>
  <c r="A58" i="25"/>
  <c r="B58" i="25"/>
  <c r="A59" i="25"/>
  <c r="B59" i="25"/>
  <c r="A60" i="25"/>
  <c r="B60" i="25"/>
  <c r="A61" i="25"/>
  <c r="B61" i="25"/>
  <c r="A62" i="25"/>
  <c r="B62" i="25"/>
  <c r="A63" i="25"/>
  <c r="B63" i="25"/>
  <c r="A64" i="25"/>
  <c r="B64" i="25"/>
  <c r="A65" i="25"/>
  <c r="B65" i="25"/>
  <c r="A66" i="25"/>
  <c r="B66" i="25"/>
  <c r="A67" i="25"/>
  <c r="B67" i="25"/>
  <c r="A68" i="25"/>
  <c r="B68" i="25"/>
  <c r="A69" i="25"/>
  <c r="B69" i="25"/>
  <c r="A70" i="25"/>
  <c r="B70" i="25"/>
  <c r="A71" i="25"/>
  <c r="B71" i="25"/>
  <c r="A72" i="25"/>
  <c r="B72" i="25"/>
  <c r="A73" i="25"/>
  <c r="B73" i="25"/>
  <c r="A74" i="25"/>
  <c r="B74" i="25"/>
  <c r="A75" i="25"/>
  <c r="B75" i="25"/>
  <c r="A76" i="25"/>
  <c r="B76" i="25"/>
  <c r="A77" i="25"/>
  <c r="B77" i="25"/>
  <c r="A78" i="25"/>
  <c r="B78" i="25"/>
  <c r="A79" i="25"/>
  <c r="B79" i="25"/>
  <c r="A80" i="25"/>
  <c r="B80" i="25"/>
  <c r="A81" i="25"/>
  <c r="B81" i="25"/>
  <c r="A82" i="25"/>
  <c r="B82" i="25"/>
  <c r="A83" i="25"/>
  <c r="B83" i="25"/>
  <c r="A84" i="25"/>
  <c r="B84" i="25"/>
  <c r="B22" i="28"/>
  <c r="B35" i="26"/>
  <c r="Q669" i="1"/>
  <c r="B30" i="32"/>
  <c r="B10" i="32"/>
  <c r="B33" i="26"/>
  <c r="B15" i="34"/>
  <c r="B25" i="26"/>
  <c r="B23" i="34"/>
  <c r="B11" i="34"/>
  <c r="B18" i="26"/>
  <c r="B22" i="32"/>
  <c r="B32" i="31"/>
  <c r="B37" i="26"/>
  <c r="B27" i="26"/>
  <c r="B10" i="26"/>
  <c r="B29" i="26"/>
  <c r="B14" i="26"/>
  <c r="A4" i="25"/>
  <c r="B31" i="25"/>
  <c r="B35" i="25"/>
  <c r="B18" i="33"/>
  <c r="B15" i="25"/>
  <c r="B18" i="35"/>
  <c r="B19" i="34"/>
  <c r="B39" i="26"/>
  <c r="B31" i="26"/>
  <c r="B22" i="26"/>
  <c r="B6" i="26"/>
  <c r="A5" i="25"/>
  <c r="B19" i="25"/>
  <c r="B14" i="35"/>
  <c r="B22" i="34"/>
  <c r="B18" i="34"/>
  <c r="B14" i="34"/>
  <c r="B10" i="34"/>
  <c r="B14" i="33"/>
  <c r="B10" i="30"/>
  <c r="B22" i="35"/>
  <c r="B7" i="35"/>
  <c r="B24" i="34"/>
  <c r="B20" i="34"/>
  <c r="B16" i="34"/>
  <c r="B12" i="34"/>
  <c r="B6" i="34"/>
  <c r="B22" i="33"/>
  <c r="B6" i="33"/>
  <c r="B29" i="31"/>
  <c r="B39" i="25"/>
  <c r="B23" i="25"/>
  <c r="B7" i="25"/>
  <c r="B76" i="35"/>
  <c r="B74" i="35"/>
  <c r="B72" i="35"/>
  <c r="B70" i="35"/>
  <c r="B68" i="35"/>
  <c r="B66" i="35"/>
  <c r="B64" i="35"/>
  <c r="B62" i="35"/>
  <c r="B60" i="35"/>
  <c r="B58" i="35"/>
  <c r="B56" i="35"/>
  <c r="B54" i="35"/>
  <c r="B52" i="35"/>
  <c r="B50" i="35"/>
  <c r="B48" i="35"/>
  <c r="B46" i="35"/>
  <c r="B44" i="35"/>
  <c r="B42" i="35"/>
  <c r="B40" i="35"/>
  <c r="B38" i="35"/>
  <c r="B36" i="35"/>
  <c r="B34" i="35"/>
  <c r="B32" i="35"/>
  <c r="B30" i="35"/>
  <c r="B28" i="35"/>
  <c r="B26" i="35"/>
  <c r="A23" i="35"/>
  <c r="A19" i="35"/>
  <c r="A15" i="35"/>
  <c r="A11" i="35"/>
  <c r="A6" i="35"/>
  <c r="A5" i="35"/>
  <c r="B10" i="35"/>
  <c r="B25" i="34"/>
  <c r="B21" i="34"/>
  <c r="B17" i="34"/>
  <c r="B13" i="34"/>
  <c r="B8" i="34"/>
  <c r="B26" i="33"/>
  <c r="B27" i="25"/>
  <c r="B11" i="25"/>
  <c r="B4" i="32"/>
  <c r="B6" i="32"/>
  <c r="B7" i="32"/>
  <c r="B9" i="32"/>
  <c r="B11" i="32"/>
  <c r="B13" i="32"/>
  <c r="B15" i="32"/>
  <c r="B17" i="32"/>
  <c r="B19" i="32"/>
  <c r="B21" i="32"/>
  <c r="B23" i="32"/>
  <c r="B25" i="32"/>
  <c r="B27" i="32"/>
  <c r="B29" i="32"/>
  <c r="B31" i="32"/>
  <c r="B33" i="32"/>
  <c r="B35" i="32"/>
  <c r="A5" i="32"/>
  <c r="B22" i="29"/>
  <c r="B24" i="35"/>
  <c r="B20" i="35"/>
  <c r="B16" i="35"/>
  <c r="B12" i="35"/>
  <c r="B8" i="35"/>
  <c r="B5" i="35"/>
  <c r="A4" i="33"/>
  <c r="B8" i="33"/>
  <c r="B12" i="33"/>
  <c r="B16" i="33"/>
  <c r="B20" i="33"/>
  <c r="B24" i="33"/>
  <c r="A5" i="33"/>
  <c r="B36" i="32"/>
  <c r="B32" i="32"/>
  <c r="B28" i="32"/>
  <c r="B24" i="32"/>
  <c r="B20" i="32"/>
  <c r="B16" i="32"/>
  <c r="B12" i="32"/>
  <c r="B8" i="32"/>
  <c r="B5" i="32"/>
  <c r="B12" i="30"/>
  <c r="B28" i="30"/>
  <c r="A4" i="30"/>
  <c r="A5" i="26"/>
  <c r="B38" i="26"/>
  <c r="B36" i="26"/>
  <c r="B34" i="26"/>
  <c r="B32" i="26"/>
  <c r="B30" i="26"/>
  <c r="B28" i="26"/>
  <c r="B26" i="26"/>
  <c r="B24" i="26"/>
  <c r="B20" i="26"/>
  <c r="B16" i="26"/>
  <c r="B12" i="26"/>
  <c r="B8" i="26"/>
  <c r="A4" i="26"/>
  <c r="B41" i="25"/>
  <c r="B37" i="25"/>
  <c r="B33" i="25"/>
  <c r="B29" i="25"/>
  <c r="B25" i="25"/>
  <c r="B21" i="25"/>
  <c r="B17" i="25"/>
  <c r="B13" i="25"/>
  <c r="B9" i="25"/>
  <c r="B5" i="25"/>
  <c r="B40" i="28"/>
  <c r="B24" i="28"/>
  <c r="B9" i="28"/>
  <c r="B27" i="27"/>
  <c r="B12" i="31"/>
  <c r="Q663" i="1"/>
  <c r="B6" i="30"/>
  <c r="B13" i="30"/>
  <c r="B21" i="30"/>
  <c r="B29" i="30"/>
  <c r="B37" i="30"/>
  <c r="B5" i="29"/>
  <c r="B39" i="28"/>
  <c r="B31" i="28"/>
  <c r="B23" i="28"/>
  <c r="B15" i="28"/>
  <c r="B8" i="28"/>
  <c r="B23" i="26"/>
  <c r="B21" i="26"/>
  <c r="B19" i="26"/>
  <c r="B17" i="26"/>
  <c r="B15" i="26"/>
  <c r="B13" i="26"/>
  <c r="B11" i="26"/>
  <c r="B9" i="26"/>
  <c r="B7" i="26"/>
  <c r="B5" i="26"/>
  <c r="U674" i="1"/>
  <c r="Q668" i="1"/>
  <c r="Q660" i="1"/>
  <c r="B25" i="35"/>
  <c r="B23" i="35"/>
  <c r="B21" i="35"/>
  <c r="B19" i="35"/>
  <c r="B17" i="35"/>
  <c r="B15" i="35"/>
  <c r="B13" i="35"/>
  <c r="B11" i="35"/>
  <c r="B9" i="35"/>
  <c r="A7" i="35"/>
  <c r="B6" i="35"/>
  <c r="B4" i="34"/>
  <c r="A5" i="34"/>
  <c r="B7" i="34"/>
  <c r="B9" i="34"/>
  <c r="B4" i="33"/>
  <c r="B5" i="33"/>
  <c r="B7" i="33"/>
  <c r="B9" i="33"/>
  <c r="B11" i="33"/>
  <c r="B13" i="33"/>
  <c r="B15" i="33"/>
  <c r="B17" i="33"/>
  <c r="B19" i="33"/>
  <c r="B21" i="33"/>
  <c r="B23" i="33"/>
  <c r="B25" i="33"/>
  <c r="B27" i="33"/>
  <c r="B17" i="29"/>
  <c r="B40" i="25"/>
  <c r="B38" i="25"/>
  <c r="B36" i="25"/>
  <c r="B34" i="25"/>
  <c r="B32" i="25"/>
  <c r="B30" i="25"/>
  <c r="B28" i="25"/>
  <c r="B26" i="25"/>
  <c r="B24" i="25"/>
  <c r="B22" i="25"/>
  <c r="B20" i="25"/>
  <c r="B18" i="25"/>
  <c r="B16" i="25"/>
  <c r="B14" i="25"/>
  <c r="B12" i="25"/>
  <c r="B10" i="25"/>
  <c r="B8" i="25"/>
  <c r="B6" i="25"/>
  <c r="A5" i="24"/>
  <c r="A7" i="24"/>
  <c r="A9" i="24"/>
  <c r="A11" i="24"/>
  <c r="A13" i="24"/>
  <c r="A15" i="24"/>
  <c r="A17" i="24"/>
  <c r="A19" i="24"/>
  <c r="A21" i="24"/>
  <c r="A23" i="24"/>
  <c r="A25" i="24"/>
  <c r="A27" i="24"/>
  <c r="A29" i="24"/>
  <c r="B30" i="24"/>
  <c r="A32" i="24"/>
  <c r="A33" i="24"/>
  <c r="B34" i="24"/>
  <c r="A36" i="24"/>
  <c r="A37" i="24"/>
  <c r="B38" i="24"/>
  <c r="A40" i="24"/>
  <c r="A41" i="24"/>
  <c r="B42" i="24"/>
  <c r="A44" i="24"/>
  <c r="A45" i="24"/>
  <c r="B46" i="24"/>
  <c r="A48" i="24"/>
  <c r="A49" i="24"/>
  <c r="B50" i="24"/>
  <c r="A52" i="24"/>
  <c r="A53" i="24"/>
  <c r="B54" i="24"/>
  <c r="A56" i="24"/>
  <c r="A57" i="24"/>
  <c r="B58" i="24"/>
  <c r="A60" i="24"/>
  <c r="A61" i="24"/>
  <c r="B62" i="24"/>
  <c r="A64" i="24"/>
  <c r="A65" i="24"/>
  <c r="B66" i="24"/>
  <c r="A68" i="24"/>
  <c r="A69" i="24"/>
  <c r="B70" i="24"/>
  <c r="A72" i="24"/>
  <c r="A73" i="24"/>
  <c r="B74" i="24"/>
  <c r="A76" i="24"/>
  <c r="A77" i="24"/>
  <c r="B78" i="24"/>
  <c r="A80" i="24"/>
  <c r="A81" i="24"/>
  <c r="B82" i="24"/>
  <c r="A84" i="24"/>
  <c r="F2" i="44"/>
  <c r="F4" i="44" s="1"/>
  <c r="Q658" i="1"/>
  <c r="B34" i="32"/>
  <c r="B14" i="32"/>
  <c r="A4" i="32"/>
  <c r="B26" i="32"/>
  <c r="A6" i="32"/>
  <c r="A79" i="34"/>
  <c r="A77" i="34"/>
  <c r="A75" i="34"/>
  <c r="A73" i="34"/>
  <c r="A71" i="34"/>
  <c r="A69" i="34"/>
  <c r="A67" i="34"/>
  <c r="A65" i="34"/>
  <c r="A63" i="34"/>
  <c r="A61" i="34"/>
  <c r="A59" i="34"/>
  <c r="A57" i="34"/>
  <c r="A55" i="34"/>
  <c r="A53" i="34"/>
  <c r="A51" i="34"/>
  <c r="A49" i="34"/>
  <c r="A47" i="34"/>
  <c r="A45" i="34"/>
  <c r="A43" i="34"/>
  <c r="A41" i="34"/>
  <c r="A39" i="34"/>
  <c r="A37" i="34"/>
  <c r="A35" i="34"/>
  <c r="A33" i="34"/>
  <c r="A31" i="34"/>
  <c r="A29" i="34"/>
  <c r="A27" i="34"/>
  <c r="A24" i="34"/>
  <c r="A20" i="34"/>
  <c r="A16" i="34"/>
  <c r="A12" i="34"/>
  <c r="A6" i="34"/>
  <c r="B83" i="35"/>
  <c r="B81" i="35"/>
  <c r="B79" i="35"/>
  <c r="B77" i="35"/>
  <c r="A75" i="35"/>
  <c r="A72" i="35"/>
  <c r="B69" i="35"/>
  <c r="A67" i="35"/>
  <c r="A64" i="35"/>
  <c r="B61" i="35"/>
  <c r="A59" i="35"/>
  <c r="A56" i="35"/>
  <c r="B53" i="35"/>
  <c r="A51" i="35"/>
  <c r="A48" i="35"/>
  <c r="B45" i="35"/>
  <c r="A43" i="35"/>
  <c r="A40" i="35"/>
  <c r="B37" i="35"/>
  <c r="A35" i="35"/>
  <c r="A32" i="35"/>
  <c r="B29" i="35"/>
  <c r="A27" i="35"/>
  <c r="A22" i="35"/>
  <c r="A17" i="35"/>
  <c r="A12" i="35"/>
  <c r="A4" i="35"/>
  <c r="B79" i="34"/>
  <c r="B77" i="34"/>
  <c r="B75" i="34"/>
  <c r="B73" i="34"/>
  <c r="B71" i="34"/>
  <c r="B69" i="34"/>
  <c r="B67" i="34"/>
  <c r="B65" i="34"/>
  <c r="B63" i="34"/>
  <c r="B61" i="34"/>
  <c r="B59" i="34"/>
  <c r="B57" i="34"/>
  <c r="B55" i="34"/>
  <c r="B53" i="34"/>
  <c r="B51" i="34"/>
  <c r="B49" i="34"/>
  <c r="B47" i="34"/>
  <c r="B45" i="34"/>
  <c r="B43" i="34"/>
  <c r="B41" i="34"/>
  <c r="B39" i="34"/>
  <c r="B37" i="34"/>
  <c r="B35" i="34"/>
  <c r="B33" i="34"/>
  <c r="B31" i="34"/>
  <c r="B29" i="34"/>
  <c r="B27" i="34"/>
  <c r="A25" i="34"/>
  <c r="A21" i="34"/>
  <c r="A17" i="34"/>
  <c r="A13" i="34"/>
  <c r="A8" i="34"/>
  <c r="A84" i="35"/>
  <c r="A82" i="35"/>
  <c r="A80" i="35"/>
  <c r="A78" i="35"/>
  <c r="B75" i="35"/>
  <c r="A73" i="35"/>
  <c r="A70" i="35"/>
  <c r="B67" i="35"/>
  <c r="A65" i="35"/>
  <c r="A62" i="35"/>
  <c r="B59" i="35"/>
  <c r="A57" i="35"/>
  <c r="A54" i="35"/>
  <c r="B51" i="35"/>
  <c r="A49" i="35"/>
  <c r="A46" i="35"/>
  <c r="B43" i="35"/>
  <c r="A41" i="35"/>
  <c r="A38" i="35"/>
  <c r="B35" i="35"/>
  <c r="A33" i="35"/>
  <c r="A30" i="35"/>
  <c r="B27" i="35"/>
  <c r="A24" i="35"/>
  <c r="A18" i="35"/>
  <c r="A13" i="35"/>
  <c r="A8" i="35"/>
  <c r="A7" i="34"/>
  <c r="A37" i="35"/>
  <c r="A34" i="35"/>
  <c r="B31" i="35"/>
  <c r="A29" i="35"/>
  <c r="A26" i="35"/>
  <c r="A21" i="35"/>
  <c r="A16" i="35"/>
  <c r="A10" i="35"/>
  <c r="Q673" i="1" l="1"/>
  <c r="Q665" i="1"/>
  <c r="Q667" i="1"/>
  <c r="Q657" i="1"/>
  <c r="Q666" i="1"/>
  <c r="Q659" i="1"/>
  <c r="Q670" i="1"/>
  <c r="Q662" i="1"/>
  <c r="L674" i="1"/>
  <c r="B18" i="29"/>
  <c r="A16" i="29"/>
  <c r="A32" i="29"/>
  <c r="A45" i="29"/>
  <c r="A53" i="29"/>
  <c r="A61" i="29"/>
  <c r="A69" i="29"/>
  <c r="A77" i="29"/>
  <c r="A8" i="29"/>
  <c r="A24" i="29"/>
  <c r="A40" i="29"/>
  <c r="A49" i="29"/>
  <c r="A57" i="29"/>
  <c r="A65" i="29"/>
  <c r="A73" i="29"/>
  <c r="A81" i="29"/>
  <c r="A20" i="29"/>
  <c r="A47" i="29"/>
  <c r="A63" i="29"/>
  <c r="A79" i="29"/>
  <c r="B41" i="29"/>
  <c r="B9" i="29"/>
  <c r="A36" i="29"/>
  <c r="A55" i="29"/>
  <c r="A71" i="29"/>
  <c r="B20" i="29"/>
  <c r="B25" i="29"/>
  <c r="B4" i="27"/>
  <c r="A25" i="27"/>
  <c r="A41" i="27"/>
  <c r="B49" i="27"/>
  <c r="B57" i="27"/>
  <c r="B65" i="27"/>
  <c r="B73" i="27"/>
  <c r="B81" i="27"/>
  <c r="A17" i="27"/>
  <c r="A33" i="27"/>
  <c r="B45" i="27"/>
  <c r="B53" i="27"/>
  <c r="B61" i="27"/>
  <c r="B69" i="27"/>
  <c r="B77" i="27"/>
  <c r="A29" i="27"/>
  <c r="B51" i="27"/>
  <c r="B67" i="27"/>
  <c r="B83" i="27"/>
  <c r="B32" i="27"/>
  <c r="B35" i="27"/>
  <c r="B11" i="27"/>
  <c r="A13" i="27"/>
  <c r="B43" i="27"/>
  <c r="B59" i="27"/>
  <c r="B75" i="27"/>
  <c r="B28" i="27"/>
  <c r="B26" i="27"/>
  <c r="B12" i="27"/>
  <c r="B4" i="31"/>
  <c r="A9" i="31"/>
  <c r="A25" i="31"/>
  <c r="A41" i="31"/>
  <c r="B49" i="31"/>
  <c r="B57" i="31"/>
  <c r="B65" i="31"/>
  <c r="B73" i="31"/>
  <c r="B81" i="31"/>
  <c r="A17" i="31"/>
  <c r="A33" i="31"/>
  <c r="B45" i="31"/>
  <c r="B53" i="31"/>
  <c r="B61" i="31"/>
  <c r="B69" i="31"/>
  <c r="B77" i="31"/>
  <c r="A13" i="31"/>
  <c r="B43" i="31"/>
  <c r="B59" i="31"/>
  <c r="B75" i="31"/>
  <c r="B37" i="31"/>
  <c r="B20" i="31"/>
  <c r="A29" i="31"/>
  <c r="B51" i="31"/>
  <c r="B67" i="31"/>
  <c r="B83" i="31"/>
  <c r="B34" i="31"/>
  <c r="B11" i="31"/>
  <c r="B6" i="31"/>
  <c r="U694" i="1"/>
  <c r="Q661" i="1"/>
  <c r="A83" i="24"/>
  <c r="B80" i="24"/>
  <c r="A78" i="24"/>
  <c r="A75" i="24"/>
  <c r="B72" i="24"/>
  <c r="A70" i="24"/>
  <c r="A67" i="24"/>
  <c r="B64" i="24"/>
  <c r="A62" i="24"/>
  <c r="A59" i="24"/>
  <c r="B56" i="24"/>
  <c r="A54" i="24"/>
  <c r="A51" i="24"/>
  <c r="B48" i="24"/>
  <c r="A46" i="24"/>
  <c r="A43" i="24"/>
  <c r="B40" i="24"/>
  <c r="A38" i="24"/>
  <c r="A35" i="24"/>
  <c r="B32" i="24"/>
  <c r="A30" i="24"/>
  <c r="A26" i="24"/>
  <c r="A22" i="24"/>
  <c r="A18" i="24"/>
  <c r="A14" i="24"/>
  <c r="A10" i="24"/>
  <c r="Q664" i="1"/>
  <c r="B11" i="28"/>
  <c r="B27" i="28"/>
  <c r="B36" i="29"/>
  <c r="B33" i="30"/>
  <c r="B17" i="30"/>
  <c r="B28" i="31"/>
  <c r="B16" i="28"/>
  <c r="B20" i="30"/>
  <c r="B42" i="30"/>
  <c r="B40" i="31"/>
  <c r="A7" i="31"/>
  <c r="B30" i="28"/>
  <c r="B26" i="28"/>
  <c r="B10" i="28"/>
  <c r="B63" i="27"/>
  <c r="A21" i="27"/>
  <c r="B83" i="28"/>
  <c r="B75" i="28"/>
  <c r="B67" i="28"/>
  <c r="B59" i="28"/>
  <c r="B51" i="28"/>
  <c r="B43" i="28"/>
  <c r="A30" i="28"/>
  <c r="A67" i="29"/>
  <c r="A28" i="29"/>
  <c r="B79" i="30"/>
  <c r="B71" i="30"/>
  <c r="B63" i="30"/>
  <c r="B55" i="30"/>
  <c r="B47" i="30"/>
  <c r="A36" i="30"/>
  <c r="B79" i="31"/>
  <c r="B47" i="31"/>
  <c r="B7" i="30"/>
  <c r="A9" i="30"/>
  <c r="A13" i="30"/>
  <c r="A17" i="30"/>
  <c r="A21" i="30"/>
  <c r="A25" i="30"/>
  <c r="A29" i="30"/>
  <c r="A33" i="30"/>
  <c r="A37" i="30"/>
  <c r="A41" i="30"/>
  <c r="A44" i="30"/>
  <c r="A46" i="30"/>
  <c r="A48" i="30"/>
  <c r="A50" i="30"/>
  <c r="A52" i="30"/>
  <c r="A54" i="30"/>
  <c r="A56" i="30"/>
  <c r="A58" i="30"/>
  <c r="A60" i="30"/>
  <c r="A62" i="30"/>
  <c r="A64" i="30"/>
  <c r="A66" i="30"/>
  <c r="A68" i="30"/>
  <c r="A70" i="30"/>
  <c r="A72" i="30"/>
  <c r="A74" i="30"/>
  <c r="A76" i="30"/>
  <c r="A78" i="30"/>
  <c r="A80" i="30"/>
  <c r="A82" i="30"/>
  <c r="A84" i="30"/>
  <c r="A6" i="30"/>
  <c r="A11" i="30"/>
  <c r="A15" i="30"/>
  <c r="A19" i="30"/>
  <c r="A23" i="30"/>
  <c r="A27" i="30"/>
  <c r="A31" i="30"/>
  <c r="A35" i="30"/>
  <c r="A39" i="30"/>
  <c r="A43" i="30"/>
  <c r="A45" i="30"/>
  <c r="A47" i="30"/>
  <c r="A49" i="30"/>
  <c r="A51" i="30"/>
  <c r="A53" i="30"/>
  <c r="A55" i="30"/>
  <c r="A57" i="30"/>
  <c r="A59" i="30"/>
  <c r="A61" i="30"/>
  <c r="A63" i="30"/>
  <c r="A65" i="30"/>
  <c r="A67" i="30"/>
  <c r="A69" i="30"/>
  <c r="A71" i="30"/>
  <c r="A73" i="30"/>
  <c r="A75" i="30"/>
  <c r="A77" i="30"/>
  <c r="A79" i="30"/>
  <c r="A81" i="30"/>
  <c r="A83" i="30"/>
  <c r="B14" i="30"/>
  <c r="A10" i="30"/>
  <c r="A18" i="30"/>
  <c r="A26" i="30"/>
  <c r="A34" i="30"/>
  <c r="A42" i="30"/>
  <c r="B46" i="30"/>
  <c r="B50" i="30"/>
  <c r="B54" i="30"/>
  <c r="B58" i="30"/>
  <c r="B62" i="30"/>
  <c r="B66" i="30"/>
  <c r="B70" i="30"/>
  <c r="B74" i="30"/>
  <c r="B78" i="30"/>
  <c r="B82" i="30"/>
  <c r="B18" i="30"/>
  <c r="B26" i="30"/>
  <c r="B38" i="30"/>
  <c r="B8" i="30"/>
  <c r="B24" i="30"/>
  <c r="B40" i="30"/>
  <c r="B4" i="30"/>
  <c r="B11" i="30"/>
  <c r="B19" i="30"/>
  <c r="B27" i="30"/>
  <c r="B35" i="30"/>
  <c r="A5" i="30"/>
  <c r="A14" i="30"/>
  <c r="A22" i="30"/>
  <c r="A30" i="30"/>
  <c r="A38" i="30"/>
  <c r="B44" i="30"/>
  <c r="B48" i="30"/>
  <c r="B52" i="30"/>
  <c r="B56" i="30"/>
  <c r="B60" i="30"/>
  <c r="B64" i="30"/>
  <c r="B68" i="30"/>
  <c r="B72" i="30"/>
  <c r="B76" i="30"/>
  <c r="B80" i="30"/>
  <c r="B84" i="30"/>
  <c r="B34" i="30"/>
  <c r="B16" i="30"/>
  <c r="B32" i="30"/>
  <c r="A7" i="30"/>
  <c r="B15" i="30"/>
  <c r="B23" i="30"/>
  <c r="B31" i="30"/>
  <c r="B39" i="30"/>
  <c r="B38" i="28"/>
  <c r="A6" i="28"/>
  <c r="A11" i="28"/>
  <c r="A15" i="28"/>
  <c r="A19" i="28"/>
  <c r="A23" i="28"/>
  <c r="A27" i="28"/>
  <c r="A31" i="28"/>
  <c r="A35" i="28"/>
  <c r="A39" i="28"/>
  <c r="A42" i="28"/>
  <c r="A44" i="28"/>
  <c r="A46" i="28"/>
  <c r="A48" i="28"/>
  <c r="A50" i="28"/>
  <c r="A52" i="28"/>
  <c r="A54" i="28"/>
  <c r="A56" i="28"/>
  <c r="A58" i="28"/>
  <c r="A60" i="28"/>
  <c r="A62" i="28"/>
  <c r="A64" i="28"/>
  <c r="A66" i="28"/>
  <c r="A68" i="28"/>
  <c r="A70" i="28"/>
  <c r="A72" i="28"/>
  <c r="A74" i="28"/>
  <c r="A76" i="28"/>
  <c r="A78" i="28"/>
  <c r="A80" i="28"/>
  <c r="A82" i="28"/>
  <c r="A84" i="28"/>
  <c r="A8" i="28"/>
  <c r="A13" i="28"/>
  <c r="A17" i="28"/>
  <c r="A21" i="28"/>
  <c r="A25" i="28"/>
  <c r="A29" i="28"/>
  <c r="A33" i="28"/>
  <c r="A37" i="28"/>
  <c r="A41" i="28"/>
  <c r="A43" i="28"/>
  <c r="A45" i="28"/>
  <c r="A47" i="28"/>
  <c r="A49" i="28"/>
  <c r="A51" i="28"/>
  <c r="A53" i="28"/>
  <c r="A55" i="28"/>
  <c r="A57" i="28"/>
  <c r="A59" i="28"/>
  <c r="A61" i="28"/>
  <c r="A63" i="28"/>
  <c r="A65" i="28"/>
  <c r="A67" i="28"/>
  <c r="A69" i="28"/>
  <c r="A71" i="28"/>
  <c r="A73" i="28"/>
  <c r="A75" i="28"/>
  <c r="A77" i="28"/>
  <c r="A79" i="28"/>
  <c r="A81" i="28"/>
  <c r="A83" i="28"/>
  <c r="B7" i="28"/>
  <c r="A12" i="28"/>
  <c r="A20" i="28"/>
  <c r="A28" i="28"/>
  <c r="A36" i="28"/>
  <c r="B42" i="28"/>
  <c r="B46" i="28"/>
  <c r="B50" i="28"/>
  <c r="B54" i="28"/>
  <c r="B58" i="28"/>
  <c r="B62" i="28"/>
  <c r="B66" i="28"/>
  <c r="B70" i="28"/>
  <c r="B74" i="28"/>
  <c r="B78" i="28"/>
  <c r="B82" i="28"/>
  <c r="B28" i="28"/>
  <c r="B12" i="28"/>
  <c r="A5" i="28"/>
  <c r="B33" i="28"/>
  <c r="B25" i="28"/>
  <c r="B17" i="28"/>
  <c r="A9" i="28"/>
  <c r="A7" i="28"/>
  <c r="A16" i="28"/>
  <c r="A24" i="28"/>
  <c r="A32" i="28"/>
  <c r="A40" i="28"/>
  <c r="B44" i="28"/>
  <c r="B48" i="28"/>
  <c r="B52" i="28"/>
  <c r="B56" i="28"/>
  <c r="B60" i="28"/>
  <c r="B64" i="28"/>
  <c r="B68" i="28"/>
  <c r="B72" i="28"/>
  <c r="B76" i="28"/>
  <c r="B80" i="28"/>
  <c r="B84" i="28"/>
  <c r="B34" i="28"/>
  <c r="B14" i="28"/>
  <c r="B36" i="28"/>
  <c r="B20" i="28"/>
  <c r="B5" i="28"/>
  <c r="B37" i="28"/>
  <c r="B29" i="28"/>
  <c r="B21" i="28"/>
  <c r="B13" i="28"/>
  <c r="B6" i="28"/>
  <c r="B18" i="28"/>
  <c r="B4" i="28"/>
  <c r="B4" i="24"/>
  <c r="B6" i="24"/>
  <c r="B8" i="24"/>
  <c r="B10" i="24"/>
  <c r="B12" i="24"/>
  <c r="B14" i="24"/>
  <c r="B16" i="24"/>
  <c r="B18" i="24"/>
  <c r="B20" i="24"/>
  <c r="B22" i="24"/>
  <c r="B24" i="24"/>
  <c r="B26" i="24"/>
  <c r="B28" i="24"/>
  <c r="B5" i="24"/>
  <c r="B7" i="24"/>
  <c r="B9" i="24"/>
  <c r="B11" i="24"/>
  <c r="B13" i="24"/>
  <c r="B15" i="24"/>
  <c r="B17" i="24"/>
  <c r="B19" i="24"/>
  <c r="B21" i="24"/>
  <c r="B23" i="24"/>
  <c r="B25" i="24"/>
  <c r="B27" i="24"/>
  <c r="B29" i="24"/>
  <c r="B31" i="24"/>
  <c r="B33" i="24"/>
  <c r="B35" i="24"/>
  <c r="B37" i="24"/>
  <c r="B39" i="24"/>
  <c r="B41" i="24"/>
  <c r="B43" i="24"/>
  <c r="B45" i="24"/>
  <c r="B47" i="24"/>
  <c r="B49" i="24"/>
  <c r="B51" i="24"/>
  <c r="B53" i="24"/>
  <c r="B55" i="24"/>
  <c r="B57" i="24"/>
  <c r="B59" i="24"/>
  <c r="B61" i="24"/>
  <c r="B63" i="24"/>
  <c r="B65" i="24"/>
  <c r="B67" i="24"/>
  <c r="B69" i="24"/>
  <c r="B71" i="24"/>
  <c r="B73" i="24"/>
  <c r="B75" i="24"/>
  <c r="B77" i="24"/>
  <c r="B79" i="24"/>
  <c r="B81" i="24"/>
  <c r="B83" i="24"/>
  <c r="B84" i="24"/>
  <c r="A82" i="24"/>
  <c r="A79" i="24"/>
  <c r="B76" i="24"/>
  <c r="A74" i="24"/>
  <c r="A71" i="24"/>
  <c r="B68" i="24"/>
  <c r="A66" i="24"/>
  <c r="A63" i="24"/>
  <c r="B60" i="24"/>
  <c r="A58" i="24"/>
  <c r="A55" i="24"/>
  <c r="B52" i="24"/>
  <c r="A50" i="24"/>
  <c r="A47" i="24"/>
  <c r="B44" i="24"/>
  <c r="A42" i="24"/>
  <c r="A39" i="24"/>
  <c r="B36" i="24"/>
  <c r="A34" i="24"/>
  <c r="A31" i="24"/>
  <c r="A28" i="24"/>
  <c r="A24" i="24"/>
  <c r="A20" i="24"/>
  <c r="A16" i="24"/>
  <c r="A12" i="24"/>
  <c r="A8" i="24"/>
  <c r="A4" i="24"/>
  <c r="B33" i="29"/>
  <c r="Q672" i="1"/>
  <c r="B19" i="27"/>
  <c r="B19" i="28"/>
  <c r="B35" i="28"/>
  <c r="B41" i="30"/>
  <c r="B25" i="30"/>
  <c r="B9" i="30"/>
  <c r="Q671" i="1"/>
  <c r="A6" i="27"/>
  <c r="B32" i="28"/>
  <c r="B27" i="31"/>
  <c r="B36" i="30"/>
  <c r="B5" i="30"/>
  <c r="B22" i="30"/>
  <c r="B30" i="30"/>
  <c r="B79" i="27"/>
  <c r="B47" i="27"/>
  <c r="B79" i="28"/>
  <c r="B71" i="28"/>
  <c r="B63" i="28"/>
  <c r="B55" i="28"/>
  <c r="B47" i="28"/>
  <c r="A38" i="28"/>
  <c r="A22" i="28"/>
  <c r="A83" i="29"/>
  <c r="A51" i="29"/>
  <c r="B83" i="30"/>
  <c r="B75" i="30"/>
  <c r="B67" i="30"/>
  <c r="B59" i="30"/>
  <c r="B51" i="30"/>
  <c r="B43" i="30"/>
  <c r="A28" i="30"/>
  <c r="A12" i="30"/>
  <c r="B63" i="31"/>
  <c r="A21" i="31"/>
  <c r="Q674" i="1"/>
  <c r="K674" i="1"/>
  <c r="M20" i="44"/>
  <c r="M6" i="44"/>
  <c r="F11" i="44"/>
  <c r="F18" i="44"/>
  <c r="F21" i="44"/>
  <c r="F12" i="44"/>
  <c r="F20" i="44"/>
  <c r="F7" i="44"/>
  <c r="B11" i="29"/>
  <c r="B19" i="29"/>
  <c r="B27" i="29"/>
  <c r="B35" i="29"/>
  <c r="A5" i="29"/>
  <c r="B5" i="27"/>
  <c r="B13" i="27"/>
  <c r="B21" i="27"/>
  <c r="B32" i="29"/>
  <c r="B16" i="29"/>
  <c r="B4" i="29"/>
  <c r="A5" i="31"/>
  <c r="B14" i="31"/>
  <c r="B22" i="31"/>
  <c r="B30" i="31"/>
  <c r="B16" i="27"/>
  <c r="B29" i="27"/>
  <c r="B37" i="27"/>
  <c r="A7" i="27"/>
  <c r="B15" i="31"/>
  <c r="B31" i="31"/>
  <c r="B39" i="31"/>
  <c r="B10" i="29"/>
  <c r="B14" i="29"/>
  <c r="B34" i="27"/>
  <c r="B38" i="31"/>
  <c r="B40" i="27"/>
  <c r="B36" i="27"/>
  <c r="B38" i="27"/>
  <c r="A83" i="27"/>
  <c r="A81" i="27"/>
  <c r="A79" i="27"/>
  <c r="A77" i="27"/>
  <c r="A75" i="27"/>
  <c r="A73" i="27"/>
  <c r="A71" i="27"/>
  <c r="A69" i="27"/>
  <c r="A67" i="27"/>
  <c r="A65" i="27"/>
  <c r="A63" i="27"/>
  <c r="A61" i="27"/>
  <c r="A59" i="27"/>
  <c r="A57" i="27"/>
  <c r="A55" i="27"/>
  <c r="A53" i="27"/>
  <c r="A51" i="27"/>
  <c r="A49" i="27"/>
  <c r="A47" i="27"/>
  <c r="A45" i="27"/>
  <c r="A43" i="27"/>
  <c r="A40" i="27"/>
  <c r="A36" i="27"/>
  <c r="A32" i="27"/>
  <c r="A28" i="27"/>
  <c r="A24" i="27"/>
  <c r="A20" i="27"/>
  <c r="A16" i="27"/>
  <c r="A12" i="27"/>
  <c r="B84" i="29"/>
  <c r="B82" i="29"/>
  <c r="B80" i="29"/>
  <c r="B78" i="29"/>
  <c r="B76" i="29"/>
  <c r="B74" i="29"/>
  <c r="B72" i="29"/>
  <c r="B70" i="29"/>
  <c r="B68" i="29"/>
  <c r="B66" i="29"/>
  <c r="B64" i="29"/>
  <c r="B62" i="29"/>
  <c r="B60" i="29"/>
  <c r="B58" i="29"/>
  <c r="B56" i="29"/>
  <c r="B54" i="29"/>
  <c r="B52" i="29"/>
  <c r="B50" i="29"/>
  <c r="B48" i="29"/>
  <c r="B46" i="29"/>
  <c r="B44" i="29"/>
  <c r="B42" i="29"/>
  <c r="A39" i="29"/>
  <c r="A35" i="29"/>
  <c r="A31" i="29"/>
  <c r="A27" i="29"/>
  <c r="A23" i="29"/>
  <c r="A19" i="29"/>
  <c r="A15" i="29"/>
  <c r="A11" i="29"/>
  <c r="A6" i="29"/>
  <c r="A83" i="31"/>
  <c r="A81" i="31"/>
  <c r="A79" i="31"/>
  <c r="A77" i="31"/>
  <c r="A75" i="31"/>
  <c r="A73" i="31"/>
  <c r="A71" i="31"/>
  <c r="A69" i="31"/>
  <c r="A67" i="31"/>
  <c r="A65" i="31"/>
  <c r="A63" i="31"/>
  <c r="A61" i="31"/>
  <c r="A59" i="31"/>
  <c r="A57" i="31"/>
  <c r="A55" i="31"/>
  <c r="A53" i="31"/>
  <c r="A51" i="31"/>
  <c r="A49" i="31"/>
  <c r="A47" i="31"/>
  <c r="A45" i="31"/>
  <c r="A43" i="31"/>
  <c r="A40" i="31"/>
  <c r="A36" i="31"/>
  <c r="A32" i="31"/>
  <c r="A28" i="31"/>
  <c r="A24" i="31"/>
  <c r="A20" i="31"/>
  <c r="A16" i="31"/>
  <c r="A12" i="31"/>
  <c r="A8" i="31"/>
  <c r="M23" i="44"/>
  <c r="F13" i="44"/>
  <c r="F8" i="44"/>
  <c r="A7" i="29"/>
  <c r="B15" i="29"/>
  <c r="B23" i="29"/>
  <c r="B31" i="29"/>
  <c r="B39" i="29"/>
  <c r="B9" i="27"/>
  <c r="B17" i="27"/>
  <c r="B25" i="27"/>
  <c r="B40" i="29"/>
  <c r="B24" i="29"/>
  <c r="B8" i="29"/>
  <c r="B10" i="31"/>
  <c r="B18" i="31"/>
  <c r="B26" i="31"/>
  <c r="B8" i="27"/>
  <c r="B24" i="27"/>
  <c r="B33" i="27"/>
  <c r="B41" i="27"/>
  <c r="B7" i="31"/>
  <c r="B23" i="31"/>
  <c r="B35" i="31"/>
  <c r="A4" i="29"/>
  <c r="B30" i="29"/>
  <c r="B10" i="27"/>
  <c r="B13" i="31"/>
  <c r="B22" i="27"/>
  <c r="B14" i="27"/>
  <c r="B34" i="29"/>
  <c r="B25" i="31"/>
  <c r="B18" i="27"/>
  <c r="B21" i="31"/>
  <c r="B36" i="31"/>
  <c r="B9" i="31"/>
  <c r="A5" i="27"/>
  <c r="A84" i="27"/>
  <c r="A82" i="27"/>
  <c r="A80" i="27"/>
  <c r="A78" i="27"/>
  <c r="A76" i="27"/>
  <c r="A74" i="27"/>
  <c r="A72" i="27"/>
  <c r="A70" i="27"/>
  <c r="A68" i="27"/>
  <c r="A66" i="27"/>
  <c r="A64" i="27"/>
  <c r="A62" i="27"/>
  <c r="A60" i="27"/>
  <c r="A58" i="27"/>
  <c r="A56" i="27"/>
  <c r="A54" i="27"/>
  <c r="A52" i="27"/>
  <c r="A50" i="27"/>
  <c r="A48" i="27"/>
  <c r="A46" i="27"/>
  <c r="A44" i="27"/>
  <c r="A42" i="27"/>
  <c r="A38" i="27"/>
  <c r="A34" i="27"/>
  <c r="A30" i="27"/>
  <c r="A26" i="27"/>
  <c r="A22" i="27"/>
  <c r="A18" i="27"/>
  <c r="A14" i="27"/>
  <c r="A10" i="27"/>
  <c r="B83" i="29"/>
  <c r="B81" i="29"/>
  <c r="B79" i="29"/>
  <c r="B77" i="29"/>
  <c r="B75" i="29"/>
  <c r="B73" i="29"/>
  <c r="B71" i="29"/>
  <c r="B69" i="29"/>
  <c r="B67" i="29"/>
  <c r="B65" i="29"/>
  <c r="B63" i="29"/>
  <c r="B61" i="29"/>
  <c r="B59" i="29"/>
  <c r="B57" i="29"/>
  <c r="B55" i="29"/>
  <c r="B53" i="29"/>
  <c r="B51" i="29"/>
  <c r="B49" i="29"/>
  <c r="B47" i="29"/>
  <c r="B45" i="29"/>
  <c r="B43" i="29"/>
  <c r="A41" i="29"/>
  <c r="A37" i="29"/>
  <c r="A33" i="29"/>
  <c r="A29" i="29"/>
  <c r="A25" i="29"/>
  <c r="A21" i="29"/>
  <c r="A17" i="29"/>
  <c r="A13" i="29"/>
  <c r="A9" i="29"/>
  <c r="A84" i="31"/>
  <c r="A82" i="31"/>
  <c r="A80" i="31"/>
  <c r="A78" i="31"/>
  <c r="A76" i="31"/>
  <c r="A74" i="31"/>
  <c r="A72" i="31"/>
  <c r="A70" i="31"/>
  <c r="A68" i="31"/>
  <c r="A66" i="31"/>
  <c r="A64" i="31"/>
  <c r="A62" i="31"/>
  <c r="A60" i="31"/>
  <c r="A58" i="31"/>
  <c r="A56" i="31"/>
  <c r="A54" i="31"/>
  <c r="A52" i="31"/>
  <c r="A50" i="31"/>
  <c r="A48" i="31"/>
  <c r="A46" i="31"/>
  <c r="A44" i="31"/>
  <c r="A42" i="31"/>
  <c r="A38" i="31"/>
  <c r="A34" i="31"/>
  <c r="A30" i="31"/>
  <c r="A26" i="31"/>
  <c r="A22" i="31"/>
  <c r="A18" i="31"/>
  <c r="A14" i="31"/>
  <c r="A10" i="31"/>
  <c r="A68" i="35"/>
  <c r="A47" i="35"/>
  <c r="F17" i="44"/>
  <c r="F14" i="44"/>
  <c r="B6" i="29"/>
  <c r="B13" i="29"/>
  <c r="B21" i="29"/>
  <c r="B29" i="29"/>
  <c r="B37" i="29"/>
  <c r="B7" i="27"/>
  <c r="B15" i="27"/>
  <c r="B23" i="27"/>
  <c r="B28" i="29"/>
  <c r="B12" i="29"/>
  <c r="B8" i="31"/>
  <c r="B16" i="31"/>
  <c r="B24" i="31"/>
  <c r="A4" i="27"/>
  <c r="B20" i="27"/>
  <c r="B31" i="27"/>
  <c r="B39" i="27"/>
  <c r="B5" i="31"/>
  <c r="B19" i="31"/>
  <c r="B33" i="31"/>
  <c r="B41" i="31"/>
  <c r="B26" i="29"/>
  <c r="B38" i="29"/>
  <c r="B7" i="29"/>
  <c r="A9" i="27"/>
  <c r="B6" i="27"/>
  <c r="A8" i="27"/>
  <c r="A4" i="31"/>
  <c r="B30" i="27"/>
  <c r="B17" i="31"/>
  <c r="B84" i="27"/>
  <c r="B82" i="27"/>
  <c r="B80" i="27"/>
  <c r="B78" i="27"/>
  <c r="B76" i="27"/>
  <c r="B74" i="27"/>
  <c r="B72" i="27"/>
  <c r="B70" i="27"/>
  <c r="B68" i="27"/>
  <c r="B66" i="27"/>
  <c r="B64" i="27"/>
  <c r="B62" i="27"/>
  <c r="B60" i="27"/>
  <c r="B58" i="27"/>
  <c r="B56" i="27"/>
  <c r="B54" i="27"/>
  <c r="B52" i="27"/>
  <c r="B50" i="27"/>
  <c r="B48" i="27"/>
  <c r="B46" i="27"/>
  <c r="B44" i="27"/>
  <c r="B42" i="27"/>
  <c r="A39" i="27"/>
  <c r="A35" i="27"/>
  <c r="A31" i="27"/>
  <c r="A27" i="27"/>
  <c r="A23" i="27"/>
  <c r="A19" i="27"/>
  <c r="A15" i="27"/>
  <c r="A11" i="27"/>
  <c r="A84" i="29"/>
  <c r="A82" i="29"/>
  <c r="A80" i="29"/>
  <c r="A78" i="29"/>
  <c r="A76" i="29"/>
  <c r="A74" i="29"/>
  <c r="A72" i="29"/>
  <c r="A70" i="29"/>
  <c r="A68" i="29"/>
  <c r="A66" i="29"/>
  <c r="A64" i="29"/>
  <c r="A62" i="29"/>
  <c r="A60" i="29"/>
  <c r="A58" i="29"/>
  <c r="A56" i="29"/>
  <c r="A54" i="29"/>
  <c r="A52" i="29"/>
  <c r="A50" i="29"/>
  <c r="A48" i="29"/>
  <c r="A46" i="29"/>
  <c r="A44" i="29"/>
  <c r="A42" i="29"/>
  <c r="A38" i="29"/>
  <c r="A34" i="29"/>
  <c r="A30" i="29"/>
  <c r="A26" i="29"/>
  <c r="A22" i="29"/>
  <c r="A18" i="29"/>
  <c r="A14" i="29"/>
  <c r="A10" i="29"/>
  <c r="B84" i="31"/>
  <c r="B82" i="31"/>
  <c r="B80" i="31"/>
  <c r="B78" i="31"/>
  <c r="B76" i="31"/>
  <c r="B74" i="31"/>
  <c r="B72" i="31"/>
  <c r="B70" i="31"/>
  <c r="B68" i="31"/>
  <c r="B66" i="31"/>
  <c r="B64" i="31"/>
  <c r="B62" i="31"/>
  <c r="B60" i="31"/>
  <c r="B58" i="31"/>
  <c r="B56" i="31"/>
  <c r="B54" i="31"/>
  <c r="B52" i="31"/>
  <c r="B50" i="31"/>
  <c r="B48" i="31"/>
  <c r="B46" i="31"/>
  <c r="B44" i="31"/>
  <c r="B42" i="31"/>
  <c r="A39" i="31"/>
  <c r="A35" i="31"/>
  <c r="A31" i="31"/>
  <c r="A27" i="31"/>
  <c r="A23" i="31"/>
  <c r="A19" i="31"/>
  <c r="A15" i="31"/>
  <c r="A11" i="31"/>
  <c r="A6" i="31"/>
  <c r="B73" i="35"/>
  <c r="A52" i="35"/>
  <c r="A20" i="35"/>
  <c r="N4" i="44"/>
  <c r="N21" i="44" s="1"/>
  <c r="M31" i="44"/>
  <c r="M14" i="44"/>
  <c r="M15" i="44"/>
  <c r="F15" i="44"/>
  <c r="M9" i="44"/>
  <c r="F19" i="44"/>
  <c r="M19" i="44"/>
  <c r="M30" i="44"/>
  <c r="M12" i="44"/>
  <c r="P4" i="44"/>
  <c r="P21" i="44" s="1"/>
  <c r="Q4" i="44"/>
  <c r="Q14" i="44" s="1"/>
  <c r="O4" i="44"/>
  <c r="O23" i="44" s="1"/>
  <c r="M21" i="44"/>
  <c r="M11" i="44"/>
  <c r="M8" i="44"/>
  <c r="M17" i="44"/>
  <c r="F6" i="44"/>
  <c r="M10" i="44"/>
  <c r="M28" i="44"/>
  <c r="N6" i="44"/>
  <c r="M25" i="44"/>
  <c r="N16" i="44"/>
  <c r="F10" i="44"/>
  <c r="M29" i="44"/>
  <c r="F9" i="44"/>
  <c r="F16" i="44"/>
  <c r="M16" i="44"/>
  <c r="N12" i="44"/>
  <c r="F42" i="1"/>
  <c r="H2" i="44" s="1"/>
  <c r="H4" i="44" s="1"/>
  <c r="H27" i="44" s="1"/>
  <c r="M24" i="44"/>
  <c r="M22" i="44"/>
  <c r="N30" i="44"/>
  <c r="A84" i="34"/>
  <c r="A82" i="34"/>
  <c r="A80" i="34"/>
  <c r="A76" i="34"/>
  <c r="A72" i="34"/>
  <c r="A68" i="34"/>
  <c r="A64" i="34"/>
  <c r="A60" i="34"/>
  <c r="A56" i="34"/>
  <c r="A52" i="34"/>
  <c r="A48" i="34"/>
  <c r="A44" i="34"/>
  <c r="A40" i="34"/>
  <c r="A36" i="34"/>
  <c r="A32" i="34"/>
  <c r="A28" i="34"/>
  <c r="A22" i="34"/>
  <c r="A14" i="34"/>
  <c r="B84" i="35"/>
  <c r="B80" i="35"/>
  <c r="A76" i="35"/>
  <c r="A71" i="35"/>
  <c r="B65" i="35"/>
  <c r="A60" i="35"/>
  <c r="A55" i="35"/>
  <c r="B49" i="35"/>
  <c r="A44" i="35"/>
  <c r="A39" i="35"/>
  <c r="A28" i="35"/>
  <c r="A9" i="35"/>
  <c r="A9" i="34"/>
  <c r="M26" i="44"/>
  <c r="N19" i="44"/>
  <c r="M7" i="44"/>
  <c r="N23" i="44"/>
  <c r="M27" i="44"/>
  <c r="O11" i="44"/>
  <c r="B84" i="34"/>
  <c r="B82" i="34"/>
  <c r="B80" i="34"/>
  <c r="B76" i="34"/>
  <c r="B72" i="34"/>
  <c r="B68" i="34"/>
  <c r="B64" i="34"/>
  <c r="B60" i="34"/>
  <c r="B56" i="34"/>
  <c r="B52" i="34"/>
  <c r="B48" i="34"/>
  <c r="B44" i="34"/>
  <c r="B40" i="34"/>
  <c r="B36" i="34"/>
  <c r="B32" i="34"/>
  <c r="B28" i="34"/>
  <c r="A23" i="34"/>
  <c r="A15" i="34"/>
  <c r="A4" i="34"/>
  <c r="A81" i="35"/>
  <c r="A77" i="35"/>
  <c r="B71" i="35"/>
  <c r="A66" i="35"/>
  <c r="A61" i="35"/>
  <c r="B55" i="35"/>
  <c r="A50" i="35"/>
  <c r="A45" i="35"/>
  <c r="B39" i="35"/>
  <c r="A31" i="35"/>
  <c r="A14" i="35"/>
  <c r="F40" i="1"/>
  <c r="G2" i="44" s="1"/>
  <c r="G4" i="44" s="1"/>
  <c r="G8" i="44" s="1"/>
  <c r="B66" i="34"/>
  <c r="B62" i="34"/>
  <c r="B58" i="34"/>
  <c r="B54" i="34"/>
  <c r="B50" i="34"/>
  <c r="B46" i="34"/>
  <c r="B42" i="34"/>
  <c r="B38" i="34"/>
  <c r="B34" i="34"/>
  <c r="B30" i="34"/>
  <c r="B26" i="34"/>
  <c r="A19" i="34"/>
  <c r="A11" i="34"/>
  <c r="A83" i="35"/>
  <c r="A79" i="35"/>
  <c r="A74" i="35"/>
  <c r="A69" i="35"/>
  <c r="B63" i="35"/>
  <c r="A58" i="35"/>
  <c r="A53" i="35"/>
  <c r="B47" i="35"/>
  <c r="A42" i="35"/>
  <c r="A36" i="35"/>
  <c r="A25" i="35"/>
  <c r="L4" i="44"/>
  <c r="L19" i="44" s="1"/>
  <c r="J4" i="44"/>
  <c r="J11" i="44" s="1"/>
  <c r="K4" i="44"/>
  <c r="K26" i="44" s="1"/>
  <c r="I4" i="44"/>
  <c r="I17" i="44" s="1"/>
  <c r="Q24" i="44"/>
  <c r="M13" i="44"/>
  <c r="N24" i="44"/>
  <c r="M18" i="44"/>
  <c r="N8" i="44"/>
  <c r="O16" i="44"/>
  <c r="P28" i="44" l="1"/>
  <c r="O8" i="44"/>
  <c r="N17" i="44"/>
  <c r="N29" i="44"/>
  <c r="N25" i="44"/>
  <c r="N27" i="44"/>
  <c r="I22" i="44"/>
  <c r="P16" i="44"/>
  <c r="N7" i="44"/>
  <c r="N18" i="44"/>
  <c r="P7" i="44"/>
  <c r="P20" i="44"/>
  <c r="N9" i="44"/>
  <c r="P8" i="44"/>
  <c r="P17" i="44"/>
  <c r="P23" i="44"/>
  <c r="O25" i="44"/>
  <c r="P27" i="44"/>
  <c r="N31" i="44"/>
  <c r="N15" i="44"/>
  <c r="P13" i="44"/>
  <c r="P15" i="44"/>
  <c r="O24" i="44"/>
  <c r="O19" i="44"/>
  <c r="O6" i="44"/>
  <c r="O17" i="44"/>
  <c r="O30" i="44"/>
  <c r="O9" i="44"/>
  <c r="O21" i="44"/>
  <c r="O28" i="44"/>
  <c r="I12" i="44"/>
  <c r="I31" i="44"/>
  <c r="K25" i="44"/>
  <c r="O18" i="44"/>
  <c r="O7" i="44"/>
  <c r="O10" i="44"/>
  <c r="N10" i="44"/>
  <c r="O29" i="44"/>
  <c r="O14" i="44"/>
  <c r="O27" i="44"/>
  <c r="O12" i="44"/>
  <c r="I7" i="44"/>
  <c r="I28" i="44"/>
  <c r="K19" i="44"/>
  <c r="O31" i="44"/>
  <c r="O26" i="44"/>
  <c r="P12" i="44"/>
  <c r="P31" i="44"/>
  <c r="N20" i="44"/>
  <c r="N11" i="44"/>
  <c r="N13" i="44"/>
  <c r="I30" i="44"/>
  <c r="I24" i="44"/>
  <c r="P6" i="44"/>
  <c r="N28" i="44"/>
  <c r="N22" i="44"/>
  <c r="O15" i="44"/>
  <c r="O22" i="44"/>
  <c r="P11" i="44"/>
  <c r="P24" i="44"/>
  <c r="N26" i="44"/>
  <c r="N14" i="44"/>
  <c r="Q26" i="44"/>
  <c r="Q22" i="44"/>
  <c r="Q20" i="44"/>
  <c r="Q17" i="44"/>
  <c r="Q7" i="44"/>
  <c r="Q19" i="44"/>
  <c r="Q27" i="44"/>
  <c r="Q28" i="44"/>
  <c r="Q6" i="44"/>
  <c r="Q29" i="44"/>
  <c r="Q13" i="44"/>
  <c r="Q9" i="44"/>
  <c r="Q16" i="44"/>
  <c r="Q15" i="44"/>
  <c r="P22" i="44"/>
  <c r="P30" i="44"/>
  <c r="P9" i="44"/>
  <c r="P29" i="44"/>
  <c r="P25" i="44"/>
  <c r="Q8" i="44"/>
  <c r="Q10" i="44"/>
  <c r="Q11" i="44"/>
  <c r="L20" i="44"/>
  <c r="Q12" i="44"/>
  <c r="K6" i="44"/>
  <c r="L15" i="44"/>
  <c r="O20" i="44"/>
  <c r="O13" i="44"/>
  <c r="Q18" i="44"/>
  <c r="Q30" i="44"/>
  <c r="Q23" i="44"/>
  <c r="Q25" i="44"/>
  <c r="Q31" i="44"/>
  <c r="Q21" i="44"/>
  <c r="P14" i="44"/>
  <c r="P18" i="44"/>
  <c r="P19" i="44"/>
  <c r="P10" i="44"/>
  <c r="P26" i="44"/>
  <c r="H21" i="44"/>
  <c r="H17" i="44"/>
  <c r="H30" i="44"/>
  <c r="H8" i="44"/>
  <c r="H18" i="44"/>
  <c r="I29" i="44"/>
  <c r="K14" i="44"/>
  <c r="K21" i="44"/>
  <c r="K10" i="44"/>
  <c r="J20" i="44"/>
  <c r="J25" i="44"/>
  <c r="J21" i="44"/>
  <c r="L31" i="44"/>
  <c r="I27" i="44"/>
  <c r="I21" i="44"/>
  <c r="I9" i="44"/>
  <c r="I14" i="44"/>
  <c r="K29" i="44"/>
  <c r="K24" i="44"/>
  <c r="J9" i="44"/>
  <c r="H19" i="44"/>
  <c r="H12" i="44"/>
  <c r="H28" i="44"/>
  <c r="H11" i="44"/>
  <c r="H14" i="44"/>
  <c r="H13" i="44"/>
  <c r="H20" i="44"/>
  <c r="H6" i="44"/>
  <c r="H23" i="44"/>
  <c r="J17" i="44"/>
  <c r="J14" i="44"/>
  <c r="J18" i="44"/>
  <c r="L7" i="44"/>
  <c r="H22" i="44"/>
  <c r="H24" i="44"/>
  <c r="H26" i="44"/>
  <c r="H15" i="44"/>
  <c r="H7" i="44"/>
  <c r="I10" i="44"/>
  <c r="I20" i="44"/>
  <c r="I6" i="44"/>
  <c r="I18" i="44"/>
  <c r="I25" i="44"/>
  <c r="K17" i="44"/>
  <c r="K13" i="44"/>
  <c r="J15" i="44"/>
  <c r="J16" i="44"/>
  <c r="J13" i="44"/>
  <c r="L23" i="44"/>
  <c r="L24" i="44"/>
  <c r="G14" i="44"/>
  <c r="G7" i="44"/>
  <c r="G12" i="44"/>
  <c r="G28" i="44"/>
  <c r="H29" i="44"/>
  <c r="H16" i="44"/>
  <c r="H9" i="44"/>
  <c r="H10" i="44"/>
  <c r="H31" i="44"/>
  <c r="H25" i="44"/>
  <c r="G27" i="44"/>
  <c r="G11" i="44"/>
  <c r="G23" i="44"/>
  <c r="G20" i="44"/>
  <c r="G26" i="44"/>
  <c r="G13" i="44"/>
  <c r="G10" i="44"/>
  <c r="I8" i="44"/>
  <c r="I15" i="44"/>
  <c r="K18" i="44"/>
  <c r="K16" i="44"/>
  <c r="K7" i="44"/>
  <c r="K12" i="44"/>
  <c r="K15" i="44"/>
  <c r="K11" i="44"/>
  <c r="K20" i="44"/>
  <c r="J31" i="44"/>
  <c r="J28" i="44"/>
  <c r="J7" i="44"/>
  <c r="J10" i="44"/>
  <c r="J22" i="44"/>
  <c r="J19" i="44"/>
  <c r="J26" i="44"/>
  <c r="L6" i="44"/>
  <c r="L29" i="44"/>
  <c r="L9" i="44"/>
  <c r="L14" i="44"/>
  <c r="L11" i="44"/>
  <c r="L22" i="44"/>
  <c r="L8" i="44"/>
  <c r="G17" i="44"/>
  <c r="G9" i="44"/>
  <c r="G18" i="44"/>
  <c r="G30" i="44"/>
  <c r="K22" i="44"/>
  <c r="K23" i="44"/>
  <c r="J27" i="44"/>
  <c r="J23" i="44"/>
  <c r="L21" i="44"/>
  <c r="L12" i="44"/>
  <c r="L18" i="44"/>
  <c r="L13" i="44"/>
  <c r="L26" i="44"/>
  <c r="L17" i="44"/>
  <c r="L27" i="44"/>
  <c r="G29" i="44"/>
  <c r="G24" i="44"/>
  <c r="G31" i="44"/>
  <c r="G19" i="44"/>
  <c r="G22" i="44"/>
  <c r="G21" i="44"/>
  <c r="G16" i="44"/>
  <c r="G25" i="44"/>
  <c r="G15" i="44"/>
  <c r="G6" i="44"/>
  <c r="I16" i="44"/>
  <c r="I11" i="44"/>
  <c r="I19" i="44"/>
  <c r="I13" i="44"/>
  <c r="I26" i="44"/>
  <c r="I23" i="44"/>
  <c r="K30" i="44"/>
  <c r="K31" i="44"/>
  <c r="K28" i="44"/>
  <c r="K27" i="44"/>
  <c r="K8" i="44"/>
  <c r="K9" i="44"/>
  <c r="J29" i="44"/>
  <c r="J12" i="44"/>
  <c r="J8" i="44"/>
  <c r="J30" i="44"/>
  <c r="J6" i="44"/>
  <c r="J24" i="44"/>
  <c r="L16" i="44"/>
  <c r="L25" i="44"/>
  <c r="L28" i="44"/>
  <c r="L30" i="44"/>
  <c r="L10" i="44"/>
</calcChain>
</file>

<file path=xl/comments1.xml><?xml version="1.0" encoding="utf-8"?>
<comments xmlns="http://schemas.openxmlformats.org/spreadsheetml/2006/main">
  <authors>
    <author>dparisi</author>
  </authors>
  <commentList>
    <comment ref="C40" authorId="0">
      <text>
        <r>
          <rPr>
            <b/>
            <sz val="8"/>
            <color indexed="81"/>
            <rFont val="Tahoma"/>
            <family val="2"/>
            <charset val="186"/>
          </rPr>
          <t>dparisi:</t>
        </r>
        <r>
          <rPr>
            <sz val="8"/>
            <color indexed="81"/>
            <rFont val="Tahoma"/>
            <family val="2"/>
            <charset val="186"/>
          </rPr>
          <t xml:space="preserve">
Official address of the entity/organization</t>
        </r>
      </text>
    </comment>
  </commentList>
</comments>
</file>

<file path=xl/comments2.xml><?xml version="1.0" encoding="utf-8"?>
<comments xmlns="http://schemas.openxmlformats.org/spreadsheetml/2006/main">
  <authors>
    <author>dparisi</author>
  </authors>
  <commentList>
    <comment ref="C37" authorId="0">
      <text>
        <r>
          <rPr>
            <b/>
            <sz val="8"/>
            <color indexed="81"/>
            <rFont val="Tahoma"/>
            <family val="2"/>
            <charset val="186"/>
          </rPr>
          <t>dparisi:</t>
        </r>
        <r>
          <rPr>
            <sz val="8"/>
            <color indexed="81"/>
            <rFont val="Tahoma"/>
            <family val="2"/>
            <charset val="186"/>
          </rPr>
          <t xml:space="preserve">
Official address of the entity/organization</t>
        </r>
      </text>
    </comment>
  </commentList>
</comments>
</file>

<file path=xl/comments3.xml><?xml version="1.0" encoding="utf-8"?>
<comments xmlns="http://schemas.openxmlformats.org/spreadsheetml/2006/main">
  <authors>
    <author>dparisi</author>
  </authors>
  <commentList>
    <comment ref="C37" authorId="0">
      <text>
        <r>
          <rPr>
            <b/>
            <sz val="8"/>
            <color indexed="81"/>
            <rFont val="Tahoma"/>
            <family val="2"/>
            <charset val="186"/>
          </rPr>
          <t>dparisi:</t>
        </r>
        <r>
          <rPr>
            <sz val="8"/>
            <color indexed="81"/>
            <rFont val="Tahoma"/>
            <family val="2"/>
            <charset val="186"/>
          </rPr>
          <t xml:space="preserve">
Official address of the entity/organization</t>
        </r>
      </text>
    </comment>
  </commentList>
</comments>
</file>

<file path=xl/comments4.xml><?xml version="1.0" encoding="utf-8"?>
<comments xmlns="http://schemas.openxmlformats.org/spreadsheetml/2006/main">
  <authors>
    <author>dparisi</author>
  </authors>
  <commentList>
    <comment ref="C37" authorId="0">
      <text>
        <r>
          <rPr>
            <b/>
            <sz val="8"/>
            <color indexed="81"/>
            <rFont val="Tahoma"/>
            <family val="2"/>
            <charset val="186"/>
          </rPr>
          <t>dparisi:</t>
        </r>
        <r>
          <rPr>
            <sz val="8"/>
            <color indexed="81"/>
            <rFont val="Tahoma"/>
            <family val="2"/>
            <charset val="186"/>
          </rPr>
          <t xml:space="preserve">
Official address of the entity/organization</t>
        </r>
      </text>
    </comment>
  </commentList>
</comments>
</file>

<file path=xl/comments5.xml><?xml version="1.0" encoding="utf-8"?>
<comments xmlns="http://schemas.openxmlformats.org/spreadsheetml/2006/main">
  <authors>
    <author>dparisi</author>
  </authors>
  <commentList>
    <comment ref="C37" authorId="0">
      <text>
        <r>
          <rPr>
            <b/>
            <sz val="8"/>
            <color indexed="81"/>
            <rFont val="Tahoma"/>
            <family val="2"/>
            <charset val="186"/>
          </rPr>
          <t>dparisi:</t>
        </r>
        <r>
          <rPr>
            <sz val="8"/>
            <color indexed="81"/>
            <rFont val="Tahoma"/>
            <family val="2"/>
            <charset val="186"/>
          </rPr>
          <t xml:space="preserve">
Official address of the entity/organization</t>
        </r>
      </text>
    </comment>
  </commentList>
</comments>
</file>

<file path=xl/comments6.xml><?xml version="1.0" encoding="utf-8"?>
<comments xmlns="http://schemas.openxmlformats.org/spreadsheetml/2006/main">
  <authors>
    <author>dparisi</author>
  </authors>
  <commentList>
    <comment ref="C37" authorId="0">
      <text>
        <r>
          <rPr>
            <b/>
            <sz val="8"/>
            <color indexed="81"/>
            <rFont val="Tahoma"/>
            <family val="2"/>
            <charset val="186"/>
          </rPr>
          <t>dparisi:</t>
        </r>
        <r>
          <rPr>
            <sz val="8"/>
            <color indexed="81"/>
            <rFont val="Tahoma"/>
            <family val="2"/>
            <charset val="186"/>
          </rPr>
          <t xml:space="preserve">
Official address of the entity/organization</t>
        </r>
      </text>
    </comment>
  </commentList>
</comments>
</file>

<file path=xl/sharedStrings.xml><?xml version="1.0" encoding="utf-8"?>
<sst xmlns="http://schemas.openxmlformats.org/spreadsheetml/2006/main" count="9654" uniqueCount="2485">
  <si>
    <t>Improved integration of biodiversity considerations in sectoral policies and legislation</t>
  </si>
  <si>
    <t>Increased capacity within environmental NGOs promoting biodiversity</t>
  </si>
  <si>
    <t>FMO</t>
  </si>
  <si>
    <t>Programme Area &amp; Number</t>
  </si>
  <si>
    <t>ID</t>
  </si>
  <si>
    <t>Indicator</t>
  </si>
  <si>
    <t>0101</t>
  </si>
  <si>
    <t>Number of marine strategies updated/developed, c.f. MSFD Article 5</t>
  </si>
  <si>
    <t>Number of programme of measures designed/updated/reviewed, c.f. MSFD Article 5/WFD Article 11</t>
  </si>
  <si>
    <t>Number of River Basin Districts that have established cross-sectorial arenas for river basin management plans (RBMP) development and policy integration</t>
  </si>
  <si>
    <t xml:space="preserve"> </t>
  </si>
  <si>
    <t>0102</t>
  </si>
  <si>
    <t>Number of environmental targets established, c.f. MSFD Article 5</t>
  </si>
  <si>
    <t>Number of river basin management plans updated/developed, c.f. WFD Article 13</t>
  </si>
  <si>
    <t>0103</t>
  </si>
  <si>
    <t>0104</t>
  </si>
  <si>
    <t>Number of environmental monitoring programmes implemented</t>
  </si>
  <si>
    <t>0105</t>
  </si>
  <si>
    <t>Number of water quality criteria systems established</t>
  </si>
  <si>
    <t>Number water catchment models developed</t>
  </si>
  <si>
    <t>0106</t>
  </si>
  <si>
    <t>0201</t>
  </si>
  <si>
    <t>Number of management plans for Natura 2000 areas created</t>
  </si>
  <si>
    <t>Number of management plans for Natura 2000 areas created, improved and/or implemented</t>
  </si>
  <si>
    <t>Number of management plans for Natura 2000 areas implemented</t>
  </si>
  <si>
    <t>Number of management plans for Natura 2000 areas improved</t>
  </si>
  <si>
    <t>0202</t>
  </si>
  <si>
    <t>Area of green corridor(s) established in km2</t>
  </si>
  <si>
    <t>Wetlands protected/reclaimed in km2</t>
  </si>
  <si>
    <t>0203</t>
  </si>
  <si>
    <t>Area of buffer zone(s) established in km2</t>
  </si>
  <si>
    <t>0204</t>
  </si>
  <si>
    <t>Number of preventive actions towards invasive alien species</t>
  </si>
  <si>
    <t>0205</t>
  </si>
  <si>
    <t>0206</t>
  </si>
  <si>
    <t>Number of sectors with increased reporting on biodiversity and ecosystem services indicators</t>
  </si>
  <si>
    <t>0207</t>
  </si>
  <si>
    <t>0301</t>
  </si>
  <si>
    <t>Number of new and revised environmental permits issued in accordance with the IPPC Directive</t>
  </si>
  <si>
    <t>Number of new sectors with regular risk based inspections in line with the IPPC directive</t>
  </si>
  <si>
    <t>Number of systems for risk-based inspections developed/supported/enhanced</t>
  </si>
  <si>
    <t>0302</t>
  </si>
  <si>
    <t>No of deviations from environmental permits per annum/(area/sector)</t>
  </si>
  <si>
    <t>Number of parcels of ownership registered in digital immovable property rights registers</t>
  </si>
  <si>
    <t>0303</t>
  </si>
  <si>
    <t>Number of public authorities that link their spatial datasets to the INSPIRE network</t>
  </si>
  <si>
    <t>0304</t>
  </si>
  <si>
    <t>0401</t>
  </si>
  <si>
    <t>Number of enquires answered by the REACH help-desks annually</t>
  </si>
  <si>
    <t>Number of national REACH help-desks supported/enhanced</t>
  </si>
  <si>
    <t>0402</t>
  </si>
  <si>
    <t>Number of deviations in permits in industries related to EU chemicals and hazardous waste legislation</t>
  </si>
  <si>
    <t>0403</t>
  </si>
  <si>
    <t>Number of national strategies for management of hazardous waste developed</t>
  </si>
  <si>
    <t>0404</t>
  </si>
  <si>
    <t>Number of new hazardous substances monitored regularly in environment</t>
  </si>
  <si>
    <t>Number of targeted industries with EMS systems</t>
  </si>
  <si>
    <t>0405</t>
  </si>
  <si>
    <t>0406</t>
  </si>
  <si>
    <t>0501</t>
  </si>
  <si>
    <t>Estimated CO2 reduction and/or avoidance in tonnes/year</t>
  </si>
  <si>
    <t>Estimated energy saved in MWh/year</t>
  </si>
  <si>
    <t>Estimated NOx reduction and/or avoidance in kg/year</t>
  </si>
  <si>
    <t>Estimated PMx reduction and/or avoidance in tonnes/year</t>
  </si>
  <si>
    <t>Estimated SO2 reduction and/or avoidance in kg/year</t>
  </si>
  <si>
    <t>0502</t>
  </si>
  <si>
    <t>0503</t>
  </si>
  <si>
    <t>0504</t>
  </si>
  <si>
    <t>Number of enterprises that have applied an environmental management system</t>
  </si>
  <si>
    <t>0505</t>
  </si>
  <si>
    <t>0601</t>
  </si>
  <si>
    <t>Estimated renewable energy production (heat and electricity) in MWh/year</t>
  </si>
  <si>
    <t>0602</t>
  </si>
  <si>
    <t>0603</t>
  </si>
  <si>
    <t>0604</t>
  </si>
  <si>
    <t>0605</t>
  </si>
  <si>
    <t>Number of green investment schemes developed</t>
  </si>
  <si>
    <t>0606</t>
  </si>
  <si>
    <t>0607</t>
  </si>
  <si>
    <t>0701</t>
  </si>
  <si>
    <t>0702</t>
  </si>
  <si>
    <t>Number of adaptation strategies developed at national level</t>
  </si>
  <si>
    <t>PA0301 Strengthened capacity of environmental authorities in relation to integrated planning and control</t>
  </si>
  <si>
    <t>PA0302 Improved environmental information on impact, status and trends</t>
  </si>
  <si>
    <t>PA0303 Increased exchange of information on environmental impact, status and trends between Beneficiary States and other EU Member States</t>
  </si>
  <si>
    <t>PA0304 Increased awareness of and education in environmental monitoring and integrated planning and control</t>
  </si>
  <si>
    <t xml:space="preserve">PA0401 Strengthened capacity to enforce and implement EU chemicals and hazardous waste legislation </t>
  </si>
  <si>
    <t>PA0402 Increased industry compliance with EU chemicals and hazardous waste legislation</t>
  </si>
  <si>
    <t>PA0403 Developed strategies for authorities’ management of hazardous waste</t>
  </si>
  <si>
    <t>PA0404 Improved monitoring of hazardous substances in the environment</t>
  </si>
  <si>
    <t>PA0405 Hazardous waste managed in an environmentally sound manner</t>
  </si>
  <si>
    <t>PA0406 Increased awareness of and education in hazardous substances</t>
  </si>
  <si>
    <t>PA0501 Improved energy efficiency in buildings</t>
  </si>
  <si>
    <t>Estimated waste reduction and/or avoidance in tonnes/year</t>
  </si>
  <si>
    <t>Number of environmental technologies applied</t>
  </si>
  <si>
    <t>1001</t>
  </si>
  <si>
    <t>Number of established civil dialogue mechanisms</t>
  </si>
  <si>
    <t>Number of people from vulnerable groups (e.g. Roma, people with disabilities; disadvantaged youth etc) benefiting from improved access to social servives, disaggregated by gender</t>
  </si>
  <si>
    <t xml:space="preserve">Number of persons engaged on a regular basis in volunteering with NGOs </t>
  </si>
  <si>
    <t>Number of NGOs reporting increase in membership of their organization and increased outreach to citizens</t>
  </si>
  <si>
    <t>Number of citizens participating in NGO activities</t>
  </si>
  <si>
    <t xml:space="preserve">Number of public/NGO consultations organized </t>
  </si>
  <si>
    <t xml:space="preserve">Number of established civil dialogue mechanisms </t>
  </si>
  <si>
    <t>Evidence of increased local citizen engagement in citizen action organized by NGOs E.g. petitions signed; letters written; councilors and MPs contacted; meetings arranged bringing citizens and government together</t>
  </si>
  <si>
    <t>1002</t>
  </si>
  <si>
    <t>Number of national/local NGO coalitions and platforms newly created</t>
  </si>
  <si>
    <t xml:space="preserve">Number of NGOs reporting increased engagement in policy and decision-making with local, regional and national governments (in line with Council of Europe Guidelines on participation in decision-making by NGOs) </t>
  </si>
  <si>
    <t>Reported changes in attitudes on the part of local authorities to NGOs (increased understanding, willingness to work more closely with them etc)</t>
  </si>
  <si>
    <t>1003</t>
  </si>
  <si>
    <t>Number of formal cross-sectoral partnerships facilitating participation of NGOs with public authorities</t>
  </si>
  <si>
    <t>Number of NGO peer reviews</t>
  </si>
  <si>
    <t>Number of partnership activities between NGOs and media</t>
  </si>
  <si>
    <t>Number of NGOs engaged in activities in partnership with local authorities and state institutions, including number of established civil dialogue mechanisms</t>
  </si>
  <si>
    <t>1004</t>
  </si>
  <si>
    <t>Number of NGOs which secure access to citizens rights/redress</t>
  </si>
  <si>
    <t>Number of NGOs including human rights issues and promotion in their work plans and activities</t>
  </si>
  <si>
    <t>Number of citizens who secure access to rights/redress through the work of NGOs</t>
  </si>
  <si>
    <t>Number of Child Labor Policies  adopted by targeted enterprises.</t>
  </si>
  <si>
    <t>2207</t>
  </si>
  <si>
    <t>Number of Code of Ethics adopted by targeted enterprises.</t>
  </si>
  <si>
    <t>Number of Conflict of Interest Policies adopted by targeted enterprises.</t>
  </si>
  <si>
    <t xml:space="preserve">Quality of Worker Safety policies of targeted enterprises concerning 1) Appropriate work environment 2) Prevention of healt-related departures caused by working conditions 3) Promotion of physical, mental and social wellbeing of all workers 4) Protection </t>
  </si>
  <si>
    <t xml:space="preserve">Improvement of ILO Decent Work legal indicators (minimum wages, working hours, maternity protection) </t>
  </si>
  <si>
    <t>2301</t>
  </si>
  <si>
    <t>2302</t>
  </si>
  <si>
    <t>2401</t>
  </si>
  <si>
    <t>Number of staff benefiting from a mobility grant under the NO FM by country, gender, category of staff and level</t>
  </si>
  <si>
    <t>Number of HE students benefiting from a mobility grant from NO FM by country, gender, level of study, and academic field</t>
  </si>
  <si>
    <t>2402</t>
  </si>
  <si>
    <t>Percentage of HE graduates having had a study period abroad as part of their education by country</t>
  </si>
  <si>
    <t xml:space="preserve">Number of joint study programmes developed between Higher Education Institutions by country and level </t>
  </si>
  <si>
    <t>2501</t>
  </si>
  <si>
    <t>Increased and strengthened cooperation between public institutions, local and regional authorities in the Beneficiary States and similar institutions and authorities in Norway</t>
  </si>
  <si>
    <t>Survey indicator (Satisfaction with cooperation, quality of cooperation, perceived synergies)</t>
  </si>
  <si>
    <t>2502</t>
  </si>
  <si>
    <t>Increased (internal) performance of targeted institutions in units to be specified (e.g. cost per unit produced, number of people served, average waiting time)</t>
  </si>
  <si>
    <t>2503</t>
  </si>
  <si>
    <t>Increased satisfaction of customer/recipient/counterparty of targeted institutions</t>
  </si>
  <si>
    <t>2601</t>
  </si>
  <si>
    <t>2602</t>
  </si>
  <si>
    <t>2603</t>
  </si>
  <si>
    <t>2604</t>
  </si>
  <si>
    <t>2605</t>
  </si>
  <si>
    <t>Number of new CBC partnerships established</t>
  </si>
  <si>
    <t>number of NGOs actively involved in project implementation</t>
  </si>
  <si>
    <t>01/2013</t>
  </si>
  <si>
    <t>02/2013</t>
  </si>
  <si>
    <t>10/2013</t>
  </si>
  <si>
    <t>11/2013</t>
  </si>
  <si>
    <t>02/2014</t>
  </si>
  <si>
    <t xml:space="preserve">Atjaunots, restaurēts un aizsargāts kultūras mantojums  </t>
  </si>
  <si>
    <t>Atjaunotu/saglabātu objektu ar kultūras mantojuma vērtību skaits</t>
  </si>
  <si>
    <t>Nodrošināta koka kultūras pieminekļu restaurācija</t>
  </si>
  <si>
    <t>Atjaunoto kultūras mantojuma objektu apmeklētāju skaits pirmajā gadā pēc projekta īstenošanas pabeigšanas</t>
  </si>
  <si>
    <t>Kultūras un mākslas pakalpojumu sniedzēju mobilitātes pieaugums programmas īstenošanas rezultātā (%)</t>
  </si>
  <si>
    <t>Sabiedrība, jo īpaši apkārtējo teritoriju iedzīvotāji, objektu apmeklētāji. Kultūrvēsturisko objektu īpašnieki, pārvaldnieki, lietotāji.
Kultūrvēsturisko objektu atjaunošanā iesaistītie speciālisti un objektos izvietotās institūcijas.</t>
  </si>
  <si>
    <t>Sabiedrība -  objektu apmeklētāji, kultūras pakalpojumu izmantotāji.
Kultūrvēsturisko objektu īpašnieki, pārvaldnieki un lietotāji.</t>
  </si>
  <si>
    <t>Number of carried out studies to document the effect on mental health (in particular depression) of economic transition and other individual or societal changes (data collected by ad hoc survey)</t>
  </si>
  <si>
    <t>Number of carried out studies to document the mental health status and access to/appropriateness of mental health services for vulnerable groups (data collected by ad hoc survey)</t>
  </si>
  <si>
    <t>Number of Primary Health Care professionals benefiting from training in mental health, disaggregated by gender</t>
  </si>
  <si>
    <t>1311</t>
  </si>
  <si>
    <t>Number of capacity building measures in surveillance and tracing infective/poisonous foodstuff and water</t>
  </si>
  <si>
    <t>Number of organised public information and awareness raising campaigns on food safety</t>
  </si>
  <si>
    <t>1401</t>
  </si>
  <si>
    <t>Increased percentage of gender-mainstreamed policies and practices</t>
  </si>
  <si>
    <t>Number of gender mainstreaming action plans implemented</t>
  </si>
  <si>
    <t>1402</t>
  </si>
  <si>
    <t>Change in attitudes towards gender roles (survey)</t>
  </si>
  <si>
    <t>1403</t>
  </si>
  <si>
    <t>PA03.3 Increased exchange of information on environmental impact, status and trends between Beneficiary States and other EU Member States</t>
  </si>
  <si>
    <t>PA03.4 Strengthened capacity of environmental authorities in relation to integrated planning and control</t>
  </si>
  <si>
    <t>PA04.1 Developed strategies for authorities’ management of hazardous waste</t>
  </si>
  <si>
    <t>PA04.2 Hazardous waste managed in an environmentally sound manner</t>
  </si>
  <si>
    <t>PA04.3 Improved monitoring of hazardous substances in the environment</t>
  </si>
  <si>
    <t>PA04.4 Increased awareness of and education in hazardous substances</t>
  </si>
  <si>
    <t>PA04.5 Increased industry compliance with EU chemicals and hazardous waste legislation</t>
  </si>
  <si>
    <t xml:space="preserve">PA04.6 Strengthened capacity to enforce and implement EU chemicals and hazardous waste legislation </t>
  </si>
  <si>
    <t>PA05.1 Improved capacity at national, regional and local level to undertake energy-efficiency measures</t>
  </si>
  <si>
    <t>PA05.2 Improved energy efficiency in buildings</t>
  </si>
  <si>
    <t>PA05.3 Increased awareness of and education in energy efficiency</t>
  </si>
  <si>
    <t xml:space="preserve">PA05.4 Increased energy efficiency in industry and the transport sector </t>
  </si>
  <si>
    <t>PA05.5 Increased utilisation of excess heat</t>
  </si>
  <si>
    <t xml:space="preserve">PA06.1 A less carbon-dependent economy </t>
  </si>
  <si>
    <t>PA06.2 Developed strategies to improve the use of green investment schemes</t>
  </si>
  <si>
    <t>PA06.3 Improved capacity at national, regional and local level on renewable energy solutions</t>
  </si>
  <si>
    <t>PA06.4 Increased awareness of and education in renewable energy solutions</t>
  </si>
  <si>
    <t>PA06.5 Increased feed-in of renewable energy to existing energy infrastructures</t>
  </si>
  <si>
    <t xml:space="preserve">PA06.6 Increased renewable energy production </t>
  </si>
  <si>
    <t>PA06.7 Increased use of renewable energy in the transport sector</t>
  </si>
  <si>
    <t xml:space="preserve">PA07.1 Developed strategies and measures for adapting to a changing climate </t>
  </si>
  <si>
    <t xml:space="preserve">PA07.2 Developed systems for information exchange on climate change adaptation </t>
  </si>
  <si>
    <t>PA07.3 Increased awareness of and education in climate change adaptation</t>
  </si>
  <si>
    <t>PA07.4 Increased capacity to assess vulnerability to climate change</t>
  </si>
  <si>
    <t>PA08.1 Increased awareness of and education in how to reduce emissions from ships</t>
  </si>
  <si>
    <t>PA08.2 Measures taken to reduce greenhouse gas emissions in the shipping sector</t>
  </si>
  <si>
    <t>PA08.3 Strengthened capacity of relevant authorities to implement climate change-related policy elements</t>
  </si>
  <si>
    <t>PA09.1 Increased development and application of technology that benefits the environment</t>
  </si>
  <si>
    <t>PA09.2 Increased national and international knowledge base of the EEA programme areas on environment and climate change</t>
  </si>
  <si>
    <t>PA10.1 Active citizenship fostered</t>
  </si>
  <si>
    <t>PA10.2 Advocacy and watchdog role developed</t>
  </si>
  <si>
    <t>PA10.3 Cross-sectoral partnerships developed, particularly with government organisations at local, regional and / or national level</t>
  </si>
  <si>
    <t>PA10.4 Democratic values, including human rights, promoted</t>
  </si>
  <si>
    <t>PA10.5 Developed networks and coalitions of NGOs working in partnership</t>
  </si>
  <si>
    <t>PA10.6 Empowerment of vulnerable groups</t>
  </si>
  <si>
    <t>PA10.7 Increased contribution to sustainable development achieved</t>
  </si>
  <si>
    <t>PA10.8 Increased involvement of NGOs in policy and decision-making processes with local, regional and national governments</t>
  </si>
  <si>
    <t>PA10.9 Provision of welfare and basic services to defined target groups increased</t>
  </si>
  <si>
    <t>PA10.10 Strengthened capacity of NGOs and an enabling environment for the sector promoted</t>
  </si>
  <si>
    <t>PA11.1 Effective and efficient measures addressing vulnerable groups of children and youth facing particular risks implemented</t>
  </si>
  <si>
    <t>PA11.2 Health and social care services provided to ensure equal access for children and youth</t>
  </si>
  <si>
    <t>PA11.3 Instances of violence, abuse and exploitation against children and youth prevented and tackled through high- impact implemented measures</t>
  </si>
  <si>
    <t>PA11.4 Laws, policies and measures in the field of children’s and youth rights, as enshrined in relevant international instruments effectively implemented</t>
  </si>
  <si>
    <t>PA11.5 Policies and standards of intervention in the field of juvenile justice developed and implemented in view to ensuring protection and securing full rights during detention and a wide range of opportunities for young offenders to reintegrate society created</t>
  </si>
  <si>
    <t xml:space="preserve">PA11.6 Quality of child welfare systems and protection measures effectively improved, relaying the views of relevant stakeholders and society at large through high quality and participatory debate </t>
  </si>
  <si>
    <t>PA12.1 Local and regional authorities are cooperating with private and civil society actors to strengthen participation in decision-making processes</t>
  </si>
  <si>
    <t>PA12.2 Local and regional authorities are developing and modernising the public sector</t>
  </si>
  <si>
    <t>PA12.3 Local and regional authorities, as well as private and civil society actors, are developing initiatives to strengthen anti-discriminatory measures for groups vulnerable to social and economic exclusion</t>
  </si>
  <si>
    <t>PA12.4 Regions and urban areas are cooperating in the fields of public and private services, business development and innovation, to stimulate social and economic development</t>
  </si>
  <si>
    <t>PA12.5 Regions are experiencing improvements particularly with respect to job creation and/or improvement of access to public services</t>
  </si>
  <si>
    <t xml:space="preserve">PA13.1 Developed resources for all levels of health care </t>
  </si>
  <si>
    <t>PA13.2 Improved access to and quality of health services for elderly people</t>
  </si>
  <si>
    <t>PA13.3 Improved access to and quality of health services including reproductive and preventive child health care</t>
  </si>
  <si>
    <t>PA13.4 Improved food safety and increased access to information about food safety and health for consumers, public authorities and industry</t>
  </si>
  <si>
    <t xml:space="preserve">PA13.5 Improved governance in health care </t>
  </si>
  <si>
    <t xml:space="preserve">PA13.6 Improved mental health services </t>
  </si>
  <si>
    <t xml:space="preserve">PA13.7 Improved prevention and treatment of communicable diseases (including HIV/AIDS and TB) </t>
  </si>
  <si>
    <t>PA13.8 Life-style related diseases prevented or reduced</t>
  </si>
  <si>
    <t>PA13.9 National health registries and health information systems, data management and use improved</t>
  </si>
  <si>
    <t xml:space="preserve">PA13.10 Reduced inequalities between user groups </t>
  </si>
  <si>
    <t xml:space="preserve">PA13.11 Strengthened financing systems </t>
  </si>
  <si>
    <t>PA14.1 Awareness raised and research on gender issues promoted</t>
  </si>
  <si>
    <t>PA14.2 Balance between work, private and family life improved</t>
  </si>
  <si>
    <t>PA1006 Developed networks and coalitions of NGOs working in partnership</t>
  </si>
  <si>
    <t>PA1007 Strengthened capacity of NGOs and an enabling environment for the sector promoted</t>
  </si>
  <si>
    <t>PA1008 Increased contribution to sustainable development achieved</t>
  </si>
  <si>
    <t>PA3501-08</t>
  </si>
  <si>
    <t>PA3501-09</t>
  </si>
  <si>
    <t>PA3501-10</t>
  </si>
  <si>
    <t>PA3502-01</t>
  </si>
  <si>
    <t>PA3502-02</t>
  </si>
  <si>
    <t>PA3502-03</t>
  </si>
  <si>
    <t>Outcome1</t>
  </si>
  <si>
    <t>Outcome2</t>
  </si>
  <si>
    <t>Outcome3</t>
  </si>
  <si>
    <t>Outcome4</t>
  </si>
  <si>
    <t>Outcome5</t>
  </si>
  <si>
    <t>Outcome6</t>
  </si>
  <si>
    <t>Outcome7</t>
  </si>
  <si>
    <t>Outcome8</t>
  </si>
  <si>
    <t>Outcome9</t>
  </si>
  <si>
    <t>Outcome10</t>
  </si>
  <si>
    <t>Outcome11</t>
  </si>
  <si>
    <t>Outcome12</t>
  </si>
  <si>
    <t>Halt loss of biodiversity</t>
  </si>
  <si>
    <t>Environmental monitoring and integrated planning and control</t>
  </si>
  <si>
    <t>Improved compliance with environmental legislation</t>
  </si>
  <si>
    <t>Green Industry Innovation</t>
  </si>
  <si>
    <t xml:space="preserve">Local communities further developed and economically sustainable livelihoods established through the revitalisation of cultural and natural heritage </t>
  </si>
  <si>
    <t>Ensure the existence of a functioning national migration management system that safeguards the right to seek asylum and gives special attention to the situation for unaccompanied asylum seeking children (UASC)</t>
  </si>
  <si>
    <t>Capacity-building and Institutional Cooperation between Beneficiary State and Norwegian Public Institutions, Local and Regional Authorities</t>
  </si>
  <si>
    <t xml:space="preserve">Pasargāts, nākamajām paaudzēm saglabāts un publiski pieejams kultūras un dabas mantojums </t>
  </si>
  <si>
    <t>PA3003 Improved capacity to prevent and combat cross-border and organized crime, including trafficking in human beings and itinerant criminal groups</t>
  </si>
  <si>
    <t>PA3004 Improved cooperation between the authorities and relevant stakeholders, including non-governmental organisations, in assisting victims of trafficking</t>
  </si>
  <si>
    <t xml:space="preserve">PA3101 Improved access to justice, including for vulnerable persons (e.g. victims, minors, minorities) </t>
  </si>
  <si>
    <t xml:space="preserve">Awareness of cultural diversity raised and intercultural dialogue strengthened </t>
  </si>
  <si>
    <t>Contemporary art and culture presented and reaching a broader audience</t>
  </si>
  <si>
    <t>Individual citizens’ cultural identity strengthened</t>
  </si>
  <si>
    <t>Increased application of research results</t>
  </si>
  <si>
    <t>Increased research cooperation between the EEA EFTA and Beneficiary States</t>
  </si>
  <si>
    <t>Strengthened research allocations in the Beneficiary States</t>
  </si>
  <si>
    <t>Strengthened research capacity in the Beneficiary States</t>
  </si>
  <si>
    <t>Increased and strengthened institutional cooperation at all levels of the education sector (school education, higher education, vocational training/education and adult education) between Beneficiary and EEA EFTA States</t>
  </si>
  <si>
    <t>Increased higher education student and staff mobility between Beneficiary and EEA EFTA States</t>
  </si>
  <si>
    <t>Increased mobility of education sector staff at all levels of education between Beneficiary and EEA EFTA States</t>
  </si>
  <si>
    <t>Increased research cooperation between Norway and the Beneficiary States</t>
  </si>
  <si>
    <t>Strengthened research capacity in the Beneficiary States and increased application of research results through research cooperation between Norway and the Beneficiary States</t>
  </si>
  <si>
    <t>Increased and strengthened institutional cooperation within the higher education sector between the Beneficiary States and Norway</t>
  </si>
  <si>
    <t>Increased higher education student and staff mobility between Beneficiary States and Norway</t>
  </si>
  <si>
    <t>CO2 captured and safely stored</t>
  </si>
  <si>
    <t>Increased knowledge and transnational cooperation on CCS</t>
  </si>
  <si>
    <t>Increased green job creation and entrepreneurship</t>
  </si>
  <si>
    <t>More use of environmentally friendly technologies</t>
  </si>
  <si>
    <t>Realisation of the business opportunities of greening of the European economy</t>
  </si>
  <si>
    <t>Reduced production of waste and reduced emissions to air, water and ground</t>
  </si>
  <si>
    <t>Advancement of gender equality and non-discrimination in the workplace</t>
  </si>
  <si>
    <t>Enhanced access to employment and participation in the labour market</t>
  </si>
  <si>
    <t>Enhanced focus on the social dimension of workforce mobility</t>
  </si>
  <si>
    <t xml:space="preserve">Enhanced understanding of the benefits of decent work </t>
  </si>
  <si>
    <t>Improved social dialogue and tripartite dialogue structures and practices</t>
  </si>
  <si>
    <t xml:space="preserve">Improvement of work, family and private life balance </t>
  </si>
  <si>
    <t>Worker adaptability and lifelong learning opportunities improved</t>
  </si>
  <si>
    <t>Domestic violence reduced</t>
  </si>
  <si>
    <t>Gender-based violence reduced</t>
  </si>
  <si>
    <t>Victims of trafficking supported</t>
  </si>
  <si>
    <t>Development and improvement of structures, systems and technical equipment in order to improve the implementation of the Schengen acquis</t>
  </si>
  <si>
    <t>Improved capacity to prevent and combat cross-border and organized crime, including trafficking in human beings and itinerant criminal groups</t>
  </si>
  <si>
    <t>Improved cooperation between the authorities and relevant stakeholders, including non-governmental organisations, in assisting victims of trafficking</t>
  </si>
  <si>
    <t>Strengthening of the cooperation between the police in the Schengen Member States</t>
  </si>
  <si>
    <t>Alternative dispute resolutions developed (restorative justice)</t>
  </si>
  <si>
    <t xml:space="preserve">Improved access to justice, including for vulnerable persons (e.g. victims, minors, minorities) </t>
  </si>
  <si>
    <t>Improved efficiency of the court systems, including the development of systems for case handling</t>
  </si>
  <si>
    <t xml:space="preserve">Increased competence of actors within the judiciary </t>
  </si>
  <si>
    <t>Improved competences of both inmates and prison staff</t>
  </si>
  <si>
    <t>Increased application of alternatives to prison</t>
  </si>
  <si>
    <t>Increased focus on vulnerable groups in prison</t>
  </si>
  <si>
    <t>Overcome challenges connected to growing prison populations and prison overcrowding</t>
  </si>
  <si>
    <t>Programme_Areas</t>
  </si>
  <si>
    <t>PA01</t>
  </si>
  <si>
    <t>PA02</t>
  </si>
  <si>
    <t>PA03</t>
  </si>
  <si>
    <t>PA04</t>
  </si>
  <si>
    <t>PA05</t>
  </si>
  <si>
    <t>PA06</t>
  </si>
  <si>
    <t>PA07</t>
  </si>
  <si>
    <t>PA08</t>
  </si>
  <si>
    <t>PA09</t>
  </si>
  <si>
    <t>PA10</t>
  </si>
  <si>
    <t>PA11</t>
  </si>
  <si>
    <t>PA12</t>
  </si>
  <si>
    <t>PA13</t>
  </si>
  <si>
    <t>PA14</t>
  </si>
  <si>
    <t>PA15</t>
  </si>
  <si>
    <t>PA25</t>
  </si>
  <si>
    <t>PA26</t>
  </si>
  <si>
    <t>PA27</t>
  </si>
  <si>
    <t>PA28</t>
  </si>
  <si>
    <t>PA16</t>
  </si>
  <si>
    <t>PA17</t>
  </si>
  <si>
    <t>PA18</t>
  </si>
  <si>
    <t>PA19</t>
  </si>
  <si>
    <t>PA23</t>
  </si>
  <si>
    <t>PA24</t>
  </si>
  <si>
    <t>PA20</t>
  </si>
  <si>
    <t>PA21</t>
  </si>
  <si>
    <t>PA22</t>
  </si>
  <si>
    <t>PA29</t>
  </si>
  <si>
    <t>PA30</t>
  </si>
  <si>
    <t>PA31</t>
  </si>
  <si>
    <t>PA32</t>
  </si>
  <si>
    <t>Measure(s):</t>
  </si>
  <si>
    <t>Measure A</t>
  </si>
  <si>
    <t>Measure B</t>
  </si>
  <si>
    <t>Measures A and B</t>
  </si>
  <si>
    <t>Government/ministry</t>
  </si>
  <si>
    <t>University, college or other teaching institution, research institute or think-tank</t>
  </si>
  <si>
    <t>Umbrella Organisation / Network of NGOs</t>
  </si>
  <si>
    <t>Faith-Based Organisation</t>
  </si>
  <si>
    <t>Grass Root Initiative</t>
  </si>
  <si>
    <t>Public benefit organisation / Tax-exempt organisation</t>
  </si>
  <si>
    <t>Community-Based Organisation</t>
  </si>
  <si>
    <t>Service Provision Organisation</t>
  </si>
  <si>
    <t>Advocacy Organisation</t>
  </si>
  <si>
    <t>Social enterprise</t>
  </si>
  <si>
    <t>Trade union</t>
  </si>
  <si>
    <t>Employers’ organisation</t>
  </si>
  <si>
    <t>Professional Association</t>
  </si>
  <si>
    <t>Transparency International</t>
  </si>
  <si>
    <t>Single person enterprise</t>
  </si>
  <si>
    <t>Small or medium sized enterprise (SME)</t>
  </si>
  <si>
    <t>Large enterprise</t>
  </si>
  <si>
    <t>Health and social care services provided to ensure equal access for children and youth</t>
  </si>
  <si>
    <t>Instances of violence, abuse and exploitation against children and youth prevented and tackled through high- impact implemented measures</t>
  </si>
  <si>
    <t>Laws, policies and measures in the field of children’s and youth rights, as enshrined in relevant international instruments effectively implemented</t>
  </si>
  <si>
    <t>Project Partner</t>
  </si>
  <si>
    <t>2013</t>
  </si>
  <si>
    <t>2014</t>
  </si>
  <si>
    <t>2015</t>
  </si>
  <si>
    <t>2016</t>
  </si>
  <si>
    <t>PA01 - Integrated marine and inland water management</t>
  </si>
  <si>
    <t>PA02 - Biodiversity and ecosystem services</t>
  </si>
  <si>
    <t>PA03 - Environmental monitoring and integrated planning and control</t>
  </si>
  <si>
    <t>PA04 - Reduction of hazardous substances</t>
  </si>
  <si>
    <t>PA05 - Energy efficiency</t>
  </si>
  <si>
    <t>PA06 - Renewable energy</t>
  </si>
  <si>
    <t>PA07 - Adaptation to climate change</t>
  </si>
  <si>
    <t>PA08 - Maritime sector</t>
  </si>
  <si>
    <t>PA09 - Environmental and climate change-related research and technology</t>
  </si>
  <si>
    <t>PA10 - Funds for non-governmental organisations</t>
  </si>
  <si>
    <t>PA11 - Children and youth at risk</t>
  </si>
  <si>
    <t>PA12 - Local and regional initiatives to reduce national inequalities and to promote social inclusion</t>
  </si>
  <si>
    <t>PA13 - Public health initiatives</t>
  </si>
  <si>
    <t>PA14 - Mainstreaming gender equality and promoting work-life balance</t>
  </si>
  <si>
    <t>PA15 - Institutional framework in the asylum and migration sector</t>
  </si>
  <si>
    <t>PA25 - Capacity-building and Institutional Cooperation between Beneficiary State and Norwegian Public Institutions, Local and Regional Authorities</t>
  </si>
  <si>
    <t>PA26 - Cross-border cooperation</t>
  </si>
  <si>
    <t>PA27 - Public health initiatives</t>
  </si>
  <si>
    <t>PA28 - Mainstreaming gender equality and promoting work-life balance</t>
  </si>
  <si>
    <t>PA16 - Conservation and revitalisation of cultural and natural heritage</t>
  </si>
  <si>
    <t>PA17 - Promotion of diversity in culture and arts within European cultural heritage</t>
  </si>
  <si>
    <t>PA18 - Research within priority sectors</t>
  </si>
  <si>
    <t>PA19 - Scholarships</t>
  </si>
  <si>
    <t>PA23 - Bilateral research cooperation</t>
  </si>
  <si>
    <t>PA24 - Bilateral scholarship programme</t>
  </si>
  <si>
    <t>PA20 - Carbon capture and storage (CCS)</t>
  </si>
  <si>
    <t>PA21 - Green Industry Innovation</t>
  </si>
  <si>
    <t>PA22 - Global fund for decent work and tripartite dialogue</t>
  </si>
  <si>
    <t>PA29 - Domestic and Gender-based violence</t>
  </si>
  <si>
    <t>PA30 - Schengen cooperation and combating cross-border and organised crime, including trafficking and itinerant criminal groups</t>
  </si>
  <si>
    <t>Number of adaptation strategies developed at regional and local level</t>
  </si>
  <si>
    <t>Number of strategies where ecosystem resilience is incorporated at national level</t>
  </si>
  <si>
    <t>Number of strategies where ecosystem resilience is incorporated at regional and local level</t>
  </si>
  <si>
    <t>0703</t>
  </si>
  <si>
    <t>Ecosystems protected/reclaimed to avoid extreme natural events in km2</t>
  </si>
  <si>
    <t>Number of contingency systems established</t>
  </si>
  <si>
    <t>Number of infrastructure measures put in place to avoid extreme natural events</t>
  </si>
  <si>
    <t>Number of strategies to avoid extreme natural events developed</t>
  </si>
  <si>
    <t>0704</t>
  </si>
  <si>
    <t>0801</t>
  </si>
  <si>
    <t>Number of more energy efficient ships</t>
  </si>
  <si>
    <t>0802</t>
  </si>
  <si>
    <t>0803</t>
  </si>
  <si>
    <t>0901</t>
  </si>
  <si>
    <t>Number of environmental technologies improved/developed</t>
  </si>
  <si>
    <t>0902</t>
  </si>
  <si>
    <t>Estimated hazardous waste reduction and/or avoidance in tonnes/year</t>
  </si>
  <si>
    <t>Cross-sectoral partnerships developed, particularly with government organisations at local, regional and / or national level</t>
  </si>
  <si>
    <t>Democratic values, including human rights, promoted</t>
  </si>
  <si>
    <t>PA0603-02</t>
  </si>
  <si>
    <t>PA0603-03</t>
  </si>
  <si>
    <t>PA0603-04</t>
  </si>
  <si>
    <t>PA0605-01</t>
  </si>
  <si>
    <t>PA0606-01</t>
  </si>
  <si>
    <t>PA0702-01</t>
  </si>
  <si>
    <t>PA0702-02</t>
  </si>
  <si>
    <t>PA0702-03</t>
  </si>
  <si>
    <t>PA0702-04</t>
  </si>
  <si>
    <t>PA0703-01</t>
  </si>
  <si>
    <t>PA0703-02</t>
  </si>
  <si>
    <t>PA24.2 Increased higher education student and staff mobility between Beneficiary States and Norway</t>
  </si>
  <si>
    <t>PA25.1 Enhanced capacity and quality of the services provided by public institutions, local and regional authorities through enhanced institutional capacity and human resources development</t>
  </si>
  <si>
    <t>Numbers of NGOs whose work is focused on minority groups. E.g minority ethnic groups including Roma people, refugees and asylum seekers; women and gay and lesbian groups</t>
  </si>
  <si>
    <t>Numbers of cases/ appeals taken by NGOs to tribunals, and courts ( including international)</t>
  </si>
  <si>
    <t>Evidence of NGOs policies and practices reflecting democratic values</t>
  </si>
  <si>
    <t>Numbers of NGOs committed to NGO Codes of Practice and ethics</t>
  </si>
  <si>
    <t>1005</t>
  </si>
  <si>
    <t>Number of legislation/policy initiatives and practices addressed by NGOs</t>
  </si>
  <si>
    <t>Number of laws, policies and practices changed or improved as a consequence of NGO advocacy activities</t>
  </si>
  <si>
    <t>Number of NGOs able to demonstrate increased capacity to monitor and engage with national, regional and local authorities on policy and practice issues, including public campaigns, policy briefing development and policy dialogues</t>
  </si>
  <si>
    <t>1006</t>
  </si>
  <si>
    <t>Number of smaller/grassroots organisations engaged in working in partnership with larger NGOs</t>
  </si>
  <si>
    <t>Number of NGO networks/platforms/coalitions established and active</t>
  </si>
  <si>
    <t>Changes in attitudes in NGO sector towards co-operation, and the development and sustainability of platforms etc</t>
  </si>
  <si>
    <t>1007</t>
  </si>
  <si>
    <t>Number of new NGOs established</t>
  </si>
  <si>
    <t>Number of new smaller/grassroots organisations broadening their scope of work</t>
  </si>
  <si>
    <t>Number of smaller/grass roots organisations demonstrating increased capabilities in relation to sustainability and extension of activities</t>
  </si>
  <si>
    <t>Number of pieces of legislation developed and enacted improving the legal and fiscal environment for NGOs</t>
  </si>
  <si>
    <t>Reported changes in attitudes on the part of regional and national governments and local authorities to NGOs (increased understanding, willingness to work more closely with them etc)</t>
  </si>
  <si>
    <t>Development of government/NGO agreements or protocols on relationship</t>
  </si>
  <si>
    <t>Number of NGOs achieving new sources of funding</t>
  </si>
  <si>
    <t>Number of NGOs developing income generation activities to sustain their core work</t>
  </si>
  <si>
    <t xml:space="preserve">Number of new smaller/grassroots organisations established </t>
  </si>
  <si>
    <t>Number of workshops and experience exchange events for good practice and learning transfer</t>
  </si>
  <si>
    <t>1008</t>
  </si>
  <si>
    <t>Number of NGOs having developed strategic sustainability plans</t>
  </si>
  <si>
    <t>Numbers of NGO projects that both contribute towards sustainable development locally, regionally or nationally and engage local citizens</t>
  </si>
  <si>
    <t>1009</t>
  </si>
  <si>
    <t>Number of improved accessible social services available for disadvantaged groups</t>
  </si>
  <si>
    <t>Number of new basic and welfare services created to meet needs of defined target groups</t>
  </si>
  <si>
    <t>Number of  individuals reporting increased access to welfare/social services that are responsive to their needs (M/F)</t>
  </si>
  <si>
    <t xml:space="preserve">Number of beneficiaries accessing basic services in deprived / disadvantaged areas </t>
  </si>
  <si>
    <t>Number of NGOs providing basic and welfare services who take at least annual feedback from beneficiaries</t>
  </si>
  <si>
    <t>1010</t>
  </si>
  <si>
    <t>Number of beneficiaries involved in the strategic planning and implementation of activities</t>
  </si>
  <si>
    <t>Number of NGOs providing basic and welfare services who take at least six monthly feedback from beneficiaries</t>
  </si>
  <si>
    <t>1101</t>
  </si>
  <si>
    <t>Number of newly developed and/or enforced child-centred legislation</t>
  </si>
  <si>
    <t xml:space="preserve">Number of laws, policies and practices developed/improved as a consequence of stakeholders’ actions </t>
  </si>
  <si>
    <t>1102</t>
  </si>
  <si>
    <t>Number of established and operational consultative mechanisms involving children and youth and other stakeholders</t>
  </si>
  <si>
    <t>Number of newly created children and youth protection public institutions/structures/bodies with clear operational procedures in place (e.g. National Ombudsperson for children)</t>
  </si>
  <si>
    <t>1103</t>
  </si>
  <si>
    <t>Number of measures addressing the needs of vulnerable groups of children and youth facing particular risks</t>
  </si>
  <si>
    <t xml:space="preserve">Number of regions with established and operational community based programmes addressing specific needs of vulnerable groups of children and youth </t>
  </si>
  <si>
    <t>1104</t>
  </si>
  <si>
    <t>Number of children and youth in selected/geographical regions who grow up in family environments that are increasingly free from violence, abuse and exploitation   (data collected by ad hoc survey)</t>
  </si>
  <si>
    <t>Number of children and youth who have reported that they have been victims of violence at home or in school during the last 12 months in the selected regions/communities</t>
  </si>
  <si>
    <t>Number of children and youth who have reported that they have been victims of violence at home or in school during the last 12 months in the selected regions/communities, disaggregated by gender</t>
  </si>
  <si>
    <t>Proportion of adults who accept corporal punishment as means of discipline/education</t>
  </si>
  <si>
    <t>1106</t>
  </si>
  <si>
    <t>Number of carried out studies aimed to assess the quality of health services and social care provision for children and youth at risk (data collected by ad hoc survey)</t>
  </si>
  <si>
    <t>Number of new developed and implemented health and/or social care services for children and youth</t>
  </si>
  <si>
    <t>Number of newly developed and implemented health and/or social care services for children and youth</t>
  </si>
  <si>
    <t>Number of measures aimed to enforce restorative justice approach to juvenile justice</t>
  </si>
  <si>
    <t>Number of newly developed and/or enforced legislation aimed to meet international standards related to children in conflict with the law</t>
  </si>
  <si>
    <t>Number of training courses in the field of juvenile justice</t>
  </si>
  <si>
    <t>Number of young offenders directly benefiting re-integration society activities</t>
  </si>
  <si>
    <t>1 Kopsavilkums</t>
  </si>
  <si>
    <t>2 Pamatinformācija</t>
  </si>
  <si>
    <t>Norādiet pamatinformāciju par programmu, lai to identificētu:</t>
  </si>
  <si>
    <t>Saņēmējvalsts</t>
  </si>
  <si>
    <t>Programmas nosaukums, kas norādīts SM:</t>
  </si>
  <si>
    <t>5 Programmas mērķi un indikatori</t>
  </si>
  <si>
    <t>5.1 Programmas mērķis (plānotā ietekme)</t>
  </si>
  <si>
    <t>5.2 Programmas joma un plānotie rezultāti</t>
  </si>
  <si>
    <t>Programmas joma</t>
  </si>
  <si>
    <t>Programmas paredzamais rezultāts</t>
  </si>
  <si>
    <t>Programmas plānoto rezultātu indikatori</t>
  </si>
  <si>
    <t>Plānotais rezultāts</t>
  </si>
  <si>
    <t>Šūna tiek aizpildīta automātiski, pamatojoties uz iepriekš sniegto informāciju</t>
  </si>
  <si>
    <t>Indikatori</t>
  </si>
  <si>
    <t>Pārbaudes avots</t>
  </si>
  <si>
    <t>Standarta indikators</t>
  </si>
  <si>
    <t>Papildu indikators</t>
  </si>
  <si>
    <t>5.3 Programmas iznākumi</t>
  </si>
  <si>
    <t>Programmas plānoto iznākumu indikatori</t>
  </si>
  <si>
    <t>Definēt vismaz 2 programmas iznākumus 2. plānotajam rezultātam.</t>
  </si>
  <si>
    <t>Definēt vismaz 2 programmas iznākumus 3. plānotajam rezultātam.</t>
  </si>
  <si>
    <t>Definēt vismaz 2 programmas iznākumus 4. plānotajam rezultātam.</t>
  </si>
  <si>
    <t>Definēt vismaz 2 programmas iznākumus 5. plānotajam rezultātam.</t>
  </si>
  <si>
    <t>Definēt vismaz 2 programmas iznākumus 6. plānotajam rezultātam.</t>
  </si>
  <si>
    <t>Definēt vismaz 2 programmas iznākumus 7. plānotajam rezultātam.</t>
  </si>
  <si>
    <t>Definēt vismaz 2 programmas iznākumus 8. plānotajam rezultātam.</t>
  </si>
  <si>
    <t>Definēt vismaz 2 programmas iznākumus 9. plānotajam rezultātam.</t>
  </si>
  <si>
    <t>Definēt vismaz 2 programmas iznākumus 10. plānotajam rezultātam.</t>
  </si>
  <si>
    <t>Definēt vismaz 2 programmas iznākumus 11. plānotajam rezultātam.</t>
  </si>
  <si>
    <t>Definēt vismaz 2 programmas iznākumus 12. plānotajam rezultātam.</t>
  </si>
  <si>
    <t>6 Programmas mērķa grupas</t>
  </si>
  <si>
    <t>Mērķa grupas</t>
  </si>
  <si>
    <t>izvēlne</t>
  </si>
  <si>
    <t>Ja cita, norādīt</t>
  </si>
  <si>
    <t>Rezultāts</t>
  </si>
  <si>
    <t>7 Riski un neskaidrības</t>
  </si>
  <si>
    <t>8.1 Donoru programmas partneris(-i)</t>
  </si>
  <si>
    <t>Programmas var tikt sagatavotas un ieviestas sadarbībā starp vienu vai vairākām juridiskām personām saņēmējvalstī un vienu vai vairākām juridiskām personām donorvalstī(-s).</t>
  </si>
  <si>
    <r>
      <t>Informācija par donoru programmas partneri (nosaukums, kontaktinformācija) jānorāda Excel lapā "</t>
    </r>
    <r>
      <rPr>
        <sz val="10"/>
        <color indexed="17"/>
        <rFont val="Calibri"/>
        <family val="2"/>
      </rPr>
      <t>Contact Info".</t>
    </r>
  </si>
  <si>
    <t>8.2 Donoru partnerības projekti</t>
  </si>
  <si>
    <t>Pasākums B</t>
  </si>
  <si>
    <t>10 Mazās grantu shēmas</t>
  </si>
  <si>
    <t>Vai šajā programmā ir mazās grantu shēmas?</t>
  </si>
  <si>
    <t>11 Horizontālie jautājumi</t>
  </si>
  <si>
    <t>13 Informācija un publicitāte</t>
  </si>
  <si>
    <t>14 Pārvaldība</t>
  </si>
  <si>
    <t>14.1 Pārvaldības struktūra</t>
  </si>
  <si>
    <t>Ja sadarbības komiteja tiek veidota, nākamajā tabulā norādīt komitejas locekļus un funkcijas.</t>
  </si>
  <si>
    <t>Nr.</t>
  </si>
  <si>
    <t>Nosaukums</t>
  </si>
  <si>
    <t>Vārds</t>
  </si>
  <si>
    <t>Uzvārds</t>
  </si>
  <si>
    <t>Iestāde</t>
  </si>
  <si>
    <t>Pārstāvētā institūcija</t>
  </si>
  <si>
    <t>Funkcija</t>
  </si>
  <si>
    <t>14.2 Laika grafiks</t>
  </si>
  <si>
    <t xml:space="preserve">Plānotais sākums: </t>
  </si>
  <si>
    <t>PA08   Maritime Sector</t>
  </si>
  <si>
    <t>PA09   Environmental and Climate Change-related Research and Technology</t>
  </si>
  <si>
    <t>PA10   Funds for Non-Governmental Organisations</t>
  </si>
  <si>
    <t>PA11   Children and Youth at Risk</t>
  </si>
  <si>
    <t>PA12   Local and Regional Initiatives to Reduce National Inequalities and to Promote Social Inclusion</t>
  </si>
  <si>
    <t>PA13   Public Health Initiatives</t>
  </si>
  <si>
    <t>PA14   Mainstreaming Gender Equality and Promoting Work-Life Balance</t>
  </si>
  <si>
    <t>PA15   Institutional Framework in the Asylum and Migration Sector</t>
  </si>
  <si>
    <t>PA16   Conservation and Revitalisation of Cultural and Natural Heritage</t>
  </si>
  <si>
    <t>PA17   Promotion of Diversity in Culture and Arts within European Cultural Heritage</t>
  </si>
  <si>
    <t>PA18   Research within Priority Sectors</t>
  </si>
  <si>
    <t>PA19   Scholarships</t>
  </si>
  <si>
    <t>PA20   Carbon Capture and Storage (CCS)</t>
  </si>
  <si>
    <t>PA21   Green Industry Innovation</t>
  </si>
  <si>
    <t>PA22   Global Fund for Decent Work and Tripartite Dialogue</t>
  </si>
  <si>
    <t>PA23   Bilateral Research Cooperation</t>
  </si>
  <si>
    <t>PA24   Bilateral Scholarship Programme</t>
  </si>
  <si>
    <t>PA25   Capacity-building and Institutional Cooperation between Beneficiary State and Norwegian Public Institutions, Local and Regional Authorities</t>
  </si>
  <si>
    <t>PA26   Cross-border Cooperation</t>
  </si>
  <si>
    <t>PA27   Public Health Initiatives</t>
  </si>
  <si>
    <t>PA28   Mainstreaming Gender Equality and Promoting Work-Life Balance</t>
  </si>
  <si>
    <t>PA29   Domestic and Gender-based violence</t>
  </si>
  <si>
    <t>PA30   Schengen Cooperation and Combating Cross-border and Organised Crime, including Trafficking and Itinerant Criminal Groups</t>
  </si>
  <si>
    <t>PA31   Judicial Capacity-building and Cooperation</t>
  </si>
  <si>
    <t>PA32   Correctional Services, including Non-custodial Sanctions</t>
  </si>
  <si>
    <t>PA04   Reduction of Hazardous PA04 - Reduction of hazardous substancesSubstances</t>
  </si>
  <si>
    <t>0506</t>
  </si>
  <si>
    <t>General Indicators</t>
  </si>
  <si>
    <t>Improved performance (To be based on survey of the organisations and networks, i.e.the ability to form successful and productive working relationships with other organisations doing similar or related work, including government agencies, for-profit compan</t>
  </si>
  <si>
    <t>1501</t>
  </si>
  <si>
    <t>Number of new individual asylum applications received</t>
  </si>
  <si>
    <t>Total recognition rate (asylum-seekers granted Convention refugee statues and/or complementary recognition)</t>
  </si>
  <si>
    <t xml:space="preserve">Number of asylum-seekers housed in built and/or renovated reception centers. </t>
  </si>
  <si>
    <t>Number of third country nationals assisted in programmes of voluntary return</t>
  </si>
  <si>
    <t xml:space="preserve">The number asylum-seekers living in reception centres being financially supported through the EEA Grants. </t>
  </si>
  <si>
    <t>1601</t>
  </si>
  <si>
    <t>Number of buildings of cultural heritage value restored or rehabilitated</t>
  </si>
  <si>
    <t>Number of natural heritage sites protected or revitalised</t>
  </si>
  <si>
    <t>Number of objects of cultural heritage value restored/preserved</t>
  </si>
  <si>
    <t>Proportion of protected buildings maintained at a standard requiring only regular maintenance</t>
  </si>
  <si>
    <t>1602</t>
  </si>
  <si>
    <t>Number of items of cultural heritage value converted to an electronic format</t>
  </si>
  <si>
    <t>1603</t>
  </si>
  <si>
    <t>1604</t>
  </si>
  <si>
    <t>Annual number of visitors to cultural and/or natural heritage sites and/or museums</t>
  </si>
  <si>
    <t>Number of buildings of cultural heritage value opened or reopened to the public</t>
  </si>
  <si>
    <t>Number of hits to newly created online databases with digitally available cultural heritage documentation</t>
  </si>
  <si>
    <t>Number of items of cultural heritage value made available to the public in electronic format</t>
  </si>
  <si>
    <t>Number of new museums and cultural centres facilities created</t>
  </si>
  <si>
    <t>Number of objects of cultural heritage value made available to the public for the first time</t>
  </si>
  <si>
    <t>1701</t>
  </si>
  <si>
    <t>Number of cultural institutions with new cultural programmes developed specifically for children</t>
  </si>
  <si>
    <t>Number of cultural performances held</t>
  </si>
  <si>
    <t>Number of new exhibitions created</t>
  </si>
  <si>
    <t>Number of new exhibitions created focusing on the culture of minorities</t>
  </si>
  <si>
    <t>Number of persons taking part in cultural performances</t>
  </si>
  <si>
    <t>Number of persons taking part in minorities’ cultural performances</t>
  </si>
  <si>
    <t>Number of visitors to newly created permanent exhibitions</t>
  </si>
  <si>
    <t>Number of visitors to newly created temporary exhibitions</t>
  </si>
  <si>
    <t>1702</t>
  </si>
  <si>
    <t>Number of cross-cultural performances held</t>
  </si>
  <si>
    <t>Number of cultural performances held that focus on minorities’ cultural expressions</t>
  </si>
  <si>
    <t>Number of local cultural associations involved in the implementation of projects</t>
  </si>
  <si>
    <t>Number of new cross-cultural exhibitions created</t>
  </si>
  <si>
    <t>Number of persons taking part in cross-cultural performances</t>
  </si>
  <si>
    <t>1703</t>
  </si>
  <si>
    <t>Number of persons that are registered members of cultural associations</t>
  </si>
  <si>
    <t>1704</t>
  </si>
  <si>
    <t>1801</t>
  </si>
  <si>
    <t>Number of internationally refereed joint scientific publications published as part of the programme (bibliometric data)</t>
  </si>
  <si>
    <t>Number of PhDs students supported (gender &amp; scientific field)</t>
  </si>
  <si>
    <t>Number of Master students supported (gender &amp; scientific field)</t>
  </si>
  <si>
    <t xml:space="preserve">Number of cooperating research institutions </t>
  </si>
  <si>
    <t>Number of cooperative projects</t>
  </si>
  <si>
    <t>1802</t>
  </si>
  <si>
    <t>Number of cooperation projects between enterprises and research institutions</t>
  </si>
  <si>
    <t>Number of researchers reintegrated after stay abroad</t>
  </si>
  <si>
    <t>Number of SMEs involved in R&amp;D and/or innovation activities</t>
  </si>
  <si>
    <t xml:space="preserve">Number of female researchers </t>
  </si>
  <si>
    <t>Number of female project leaders</t>
  </si>
  <si>
    <t xml:space="preserve">Number of R&amp;D facilities established </t>
  </si>
  <si>
    <t>Increased awareness of and education in climate change adaptation</t>
  </si>
  <si>
    <t>Increased capacity to assess vulnerability to climate change</t>
  </si>
  <si>
    <t>Increased awareness of and education in how to reduce emissions from ships</t>
  </si>
  <si>
    <t>Measures taken to reduce greenhouse gas emissions in the shipping sector</t>
  </si>
  <si>
    <t>Strengthened capacity of relevant authorities to implement climate change-related policy elements</t>
  </si>
  <si>
    <t>Increased development and application of technology that benefits the environment</t>
  </si>
  <si>
    <t>Increased national and international knowledge base of the EEA programme areas on environment and climate change</t>
  </si>
  <si>
    <t>Active citizenship fostered</t>
  </si>
  <si>
    <t>Advocacy and watchdog role developed</t>
  </si>
  <si>
    <t xml:space="preserve">PA0502 Increased energy efficiency in industry and the transport sector </t>
  </si>
  <si>
    <t>PA0503 Increased utilisation of excess heat</t>
  </si>
  <si>
    <t>PA0504 Improved capacity at national, regional and local level to undertake energy-efficiency measures</t>
  </si>
  <si>
    <t>PA0505 Increased awareness of and education in energy efficiency</t>
  </si>
  <si>
    <t xml:space="preserve">PA0601 A less carbon-dependent economy </t>
  </si>
  <si>
    <t xml:space="preserve">PA0602 Increased renewable energy production </t>
  </si>
  <si>
    <t>PA0603 Increased use of renewable energy in the transport sector</t>
  </si>
  <si>
    <t>PA0604 Increased feed-in of renewable energy to existing energy infrastructures</t>
  </si>
  <si>
    <t>PA0605 Developed strategies to improve the use of green investment schemes</t>
  </si>
  <si>
    <t xml:space="preserve">PA1102 Quality of child welfare systems and protection measures effectively improved, relaying the views of relevant stakeholders and society at large through high quality and participatory debate </t>
  </si>
  <si>
    <t>PA1103 Effective and efficient measures addressing vulnerable groups of children and youth facing particular risks implemented</t>
  </si>
  <si>
    <t>PA1104 Instances of violence, abuse and exploitation against children and youth prevented and tackled through high- impact implemented measures</t>
  </si>
  <si>
    <t>PA1106 Health and social care services provided to ensure equal access for children and youth</t>
  </si>
  <si>
    <t>PA1201 Regions and urban areas are cooperating in the fields of public and private services, business development and innovation, to stimulate social and economic development</t>
  </si>
  <si>
    <t>PA1202 Regions are experiencing improvements particularly with respect to job creation and/or improvement of access to public services</t>
  </si>
  <si>
    <t>PA1203 Local and regional authorities, as well as private and civil society actors, are developing initiatives to strengthen anti-discriminatory measures for groups vulnerable to social and economic exclusion</t>
  </si>
  <si>
    <t>PA1204 Local and regional authorities are cooperating with private and civil society actors to strengthen participation in decision-making processes</t>
  </si>
  <si>
    <t>PA1205 Local and regional authorities are developing and modernising the public sector</t>
  </si>
  <si>
    <t xml:space="preserve">PA1301 Reduced inequalities between user groups </t>
  </si>
  <si>
    <t xml:space="preserve">PA1302 Developed resources for all levels of health care </t>
  </si>
  <si>
    <t xml:space="preserve">PA1303 Improved governance in health care </t>
  </si>
  <si>
    <t xml:space="preserve">PA1304 Strengthened financing systems </t>
  </si>
  <si>
    <t>PA1305 National health registries and health information systems, data management and use improved</t>
  </si>
  <si>
    <t>PA1306 Improved access to and quality of health services including reproductive and preventive child health care</t>
  </si>
  <si>
    <t>post@kulturrad.no</t>
  </si>
  <si>
    <t>b) veidotu tīklus, apmainītos, dalītos un nodotu zināšanas, tehnoloģijas, pieredzi un labāko praksi starp projekta iesnieguma iesniedzēju  un donorvalstu iestādēm.</t>
  </si>
  <si>
    <t>Donoru partnerības programmas apsaimniekotājs izveido Sadarbības komiteju. Komitejas sastāvs ir aprakstīts Regulas 3.3.pantā. Sadarbības komitejas mērķis ir izveidot oficiālu tikšanās vietu programmas partneriem programmas sagatavošanas un īstenošanas laikā. Ja Sadarbības komiteja tiek organizēta programmai, apsaimniekotājs apraksta plānoto izveidi un darbību programmas ietvaros.</t>
  </si>
  <si>
    <t>Norādīt laika grafiku, kur atzīmēt visus svarīgākos notikumus programmas ieviešanas laikā.</t>
  </si>
  <si>
    <r>
      <t>Norādīt konkursu skaitu un to detalizēto plānoto laiku, kā arī katrā konkursā pieejamo indikatīvo finansējuma apmēru. Uzsvērt jebkuras atšķirības starp konkursiem, piemēram, konkursa mērķis, iespējamie pretendenti utt. Programmas apsaimniekotājam ir jāpaskaidro plānotās publicitātes metodes konkursu ietvaros. Konkursiem ir jābūt plaši izziņotiem, lai tie sasniegtu visus potenciālos projektu iesniegumu iesniedzējus. Jebkādi publicitātes ierobežojumi ir jāpamato programmas iesniegumā</t>
    </r>
    <r>
      <rPr>
        <sz val="10"/>
        <color indexed="17"/>
        <rFont val="Calibri"/>
        <family val="2"/>
      </rPr>
      <t xml:space="preserve"> (MS Word formāts).</t>
    </r>
  </si>
  <si>
    <t>Indikatīvais finansējums katram rezultātam šajā konkursā, eiro</t>
  </si>
  <si>
    <t>Plānotais noslēguma datums
(mm/gg)</t>
  </si>
  <si>
    <t>Plānotais noslēguma  datums
(mm/gg)</t>
  </si>
  <si>
    <t>Norādīt minimālo un maksimālo programmas projektu finansējumu, kā arī grantu likmes projektu līmenī. Definēt potenciālos projektu iesniegumu iesniedzējus. Jebkādi ierobežojumi attiecībā uz projektu iesniegumu iesniedzējiem un/vai projekta partneriem ir jāpamato. Ja ir aicināti pieteikties NVO vai mazie un vidējie uzņēmumi, tas ir jānorāda. Vairāk informācijas par iesniegumu konkursiem skatīt Regulas 6.3. pantā. Pārrobešu projektu iesniegumu konkursi vai/un konkursi, kuros var piedalīties starptautiskas organizācijas, ir sevišķi jāatzīmē.</t>
  </si>
  <si>
    <t>no attiecināmajām izmaksām.</t>
  </si>
  <si>
    <t>Granta summa projekta līmenī</t>
  </si>
  <si>
    <t>Maksimālā granta summa, eiro</t>
  </si>
  <si>
    <t>Minimālā granta summa, eiro</t>
  </si>
  <si>
    <t>Grants no programmas nepārsniegs</t>
  </si>
  <si>
    <t>14.5 Finanšu vadība</t>
  </si>
  <si>
    <t>14.6 Projektu grozījumi</t>
  </si>
  <si>
    <t>Kopējais programmas finansējums. Programmas budžetu nodrošina programmas apsaimniekotājs. Visām budžeta sadaļā norādītajām summām ir jābūt eiro. Summas ir jānoapaļo līdz veseliem eiro.</t>
  </si>
  <si>
    <t xml:space="preserve">Pieprasītā programmas granta likme (%): </t>
  </si>
  <si>
    <t>Attiecināmie izdevumi</t>
  </si>
  <si>
    <t>Neattiecināmie izdevumi
(d)</t>
  </si>
  <si>
    <t>Kopējie attiecināmie izdevumi
(c )=(a) +(b)</t>
  </si>
  <si>
    <t>Programmas vadība</t>
  </si>
  <si>
    <t>Programmas iesnieguma sagatavošana</t>
  </si>
  <si>
    <t xml:space="preserve">EEZ un Norvēģijas finanšu instrumentu finansējuma sadalījums pa gadiem </t>
  </si>
  <si>
    <t xml:space="preserve">Detalizētais budžets programmas apsaimniekotāja vadības izmaksām </t>
  </si>
  <si>
    <t>Virsizmaksas</t>
  </si>
  <si>
    <t>Detalizētais budžets programmas iesnieguma sagatavošanas izmaksām</t>
  </si>
  <si>
    <t>Programmas apsaimniekotāja darbinieku algas</t>
  </si>
  <si>
    <t>Tehniski ekonomiskais pamatojums, t.sk. ekspertu izmaksas</t>
  </si>
  <si>
    <t>15.2 Avansa maksājums</t>
  </si>
  <si>
    <t>Programmas apsaimniekotājs var saņemt avansa maksājumu saskaņā ar Regulas 8.2. pantu. Avansa maksājuma summa ir jābūt noteiktai kā finanšu instrumentu finansējuma daļa no plānotajiem programmas izdevumiem divos pilnos pārskata periodos, t.i. no 4 līdz 8 mēnešiem no programmas attiecināmības pirmās dienas. Pieprasītais avansa maksājums ir jāsadala pa budžeta pozīcijām un jāsniedz pamatojums.</t>
  </si>
  <si>
    <t>Divpusējo attiecību fonds</t>
  </si>
  <si>
    <t>programmas apsaimniekotājs nosaka vienu indikatoru katram programmas iznākumam.</t>
  </si>
  <si>
    <t>Programmas apsaimniekotājam ir jānorāda plānotais konkursu skaits un indikatīvo finansējuma apmēru katram plānotajam konkursam. Programmas apsaimniekotājam ir arī jānorāda plānotais konkursa sākuma un beigu datums, paturot prātā, ka šim periodā ir jābūt vismaz 2 mēnešus garam. Plānotais iesniegumu atlases sākuma un beigu datums arī ir jānorāda. Parasti atlases perioda sākuma datums ir nākamā diena pēc atklāta konkursa perioda pēdējās dienas, un beigu datums ir diena, kad tiek paziņoti iesniegumu uzvarētāji.</t>
  </si>
  <si>
    <t>Mērķis, plānotie rezultāti un iznākumi  ir galvenie elementi programmas prioritāšu noteikšanā. Tāpēc, kad tiek izsludināts konkurss (sk. Rokasgrāmatas 3.14.3. sadaļu), noteiktais mērķis, rezultāti un iznākumi  būs noteicošais faktors, kurus  Programmas apsaimniekotājam ir jāņem vērā projektu iesniegumu atlasē.</t>
  </si>
  <si>
    <t>Izvēlieties iesniegumam programmas jomu no izvēles saraksta</t>
  </si>
  <si>
    <r>
      <t>Pamatot programmas iesniegumā (</t>
    </r>
    <r>
      <rPr>
        <sz val="10"/>
        <color indexed="17"/>
        <rFont val="Calibri"/>
        <family val="2"/>
        <charset val="186"/>
      </rPr>
      <t>MS Word formāts</t>
    </r>
    <r>
      <rPr>
        <sz val="10"/>
        <color indexed="8"/>
        <rFont val="Calibri"/>
        <family val="2"/>
      </rPr>
      <t>) programmas projektu uzraudzības metodoloģiju saskaņā ar Regulas 4.7.1 panta f) apakšpunktu un principiem, kas aprakstīti PAR 5. sadaļā.</t>
    </r>
  </si>
  <si>
    <t>Jāsniedz kopsavilkums (1700 līdz 2000 simboli) par programmu. Kopsavilkumus izskatīs FIB un publicēs EEZ un Norvēģijas finanšu instrumentu tiešsaistes programmu/projektu datubāzē (sk. http://www.eeagrants.org/ ). Kopsavilkumiem:
• jāsniedz  kodolīgs pārskats par programmas mērķiem un sasniedzamajiem rezultātiem. 
• jāsniedz informācija par programmas rezultātiem, katra rezultāta darbības jomu, rīkiem/instrumentiem, kurus ir plānots izmantot/izstrādāt, un kā uzdevumi ir saistīti ar darbības mērķiem u.c.
• jāapraksta mērķa grupa(s), kā tās tiks iesaistītas un kādu labumu tās gūs no programmas
• jāapraksta, kādu atbalstu sniegs donorprogrammas partneris(-i), lai sasniegtu programmas mērķus
Sniedziet konkrētu, precīzu informāciju, pievēršot uzmanību detaļām.</t>
  </si>
  <si>
    <r>
      <t>Šajā sadaļā tiek sniegts programmas iesnieguma īss kopsavilkums. Kopsavilkums jāsniedz gan programmas iesniegumā (</t>
    </r>
    <r>
      <rPr>
        <sz val="10"/>
        <color indexed="17"/>
        <rFont val="Calibri"/>
        <family val="2"/>
        <charset val="186"/>
      </rPr>
      <t>MS Word formāts)</t>
    </r>
    <r>
      <rPr>
        <sz val="10"/>
        <color indexed="8"/>
        <rFont val="Calibri"/>
        <family val="2"/>
      </rPr>
      <t>, gan šajā pielikumā.</t>
    </r>
  </si>
  <si>
    <t>3 Programmas atbilstība - Programmas apsaimniekotājs norāda šo informāciju programmas iesnieguma veidlapā (MS Word formāts).</t>
  </si>
  <si>
    <t>4 Programmas pamatojums - Programmas apsaimniekotājs norāda šo informāciju programmas iesnieguma veidlapā (MS Word formāts).</t>
  </si>
  <si>
    <r>
      <t>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Calibri"/>
        <family val="2"/>
        <charset val="186"/>
      </rPr>
      <t>MS Word formāts</t>
    </r>
    <r>
      <rPr>
        <sz val="10"/>
        <color indexed="8"/>
        <rFont val="Calibri"/>
        <family val="2"/>
      </rPr>
      <t>), kāpēc un kā tika izvēlēts katrs programmas indikators.</t>
    </r>
  </si>
  <si>
    <r>
      <t xml:space="preserve">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Calibri"/>
        <family val="2"/>
        <charset val="186"/>
      </rPr>
      <t>(MS Word formāts),</t>
    </r>
    <r>
      <rPr>
        <sz val="10"/>
        <color indexed="8"/>
        <rFont val="Calibri"/>
        <family val="2"/>
      </rPr>
      <t xml:space="preserve"> kāpēc un kā tika izvēlēts katrs programmas indikators.</t>
    </r>
  </si>
  <si>
    <r>
      <t>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Calibri"/>
        <family val="2"/>
        <charset val="186"/>
      </rPr>
      <t>MS Word formāts</t>
    </r>
    <r>
      <rPr>
        <sz val="10"/>
        <color indexed="8"/>
        <rFont val="Calibri"/>
        <family val="2"/>
      </rPr>
      <t xml:space="preserve">), kāpēc un kā tiks izvēlēts katrs programmas indikators. </t>
    </r>
  </si>
  <si>
    <r>
      <t xml:space="preserve">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Calibri"/>
        <family val="2"/>
        <charset val="186"/>
      </rPr>
      <t xml:space="preserve">(MS Word formāts), </t>
    </r>
    <r>
      <rPr>
        <sz val="10"/>
        <color indexed="8"/>
        <rFont val="Calibri"/>
        <family val="2"/>
      </rPr>
      <t>kāpēc un kā tiks izvēlēts katrs programmas indikators.</t>
    </r>
  </si>
  <si>
    <r>
      <t>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Calibri"/>
        <family val="2"/>
        <charset val="186"/>
      </rPr>
      <t>MS Word formāts</t>
    </r>
    <r>
      <rPr>
        <sz val="10"/>
        <color indexed="8"/>
        <rFont val="Calibri"/>
        <family val="2"/>
      </rPr>
      <t>), kāpēc un kā tiks izvēlēts katrs programmas indikators.</t>
    </r>
  </si>
  <si>
    <r>
      <t>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Calibri"/>
        <family val="2"/>
        <charset val="186"/>
      </rPr>
      <t>MS Word formāts</t>
    </r>
    <r>
      <rPr>
        <sz val="10"/>
        <color indexed="8"/>
        <rFont val="Calibri"/>
        <family val="2"/>
      </rPr>
      <t>), kāpēc un kā tiks izvēlēts katrs programmas indikators.</t>
    </r>
  </si>
  <si>
    <t>PA0703-03</t>
  </si>
  <si>
    <t>PA0703-04</t>
  </si>
  <si>
    <t>PA0703-05</t>
  </si>
  <si>
    <t>PA0801-01</t>
  </si>
  <si>
    <t>PA0801-02</t>
  </si>
  <si>
    <t>PA0801-03</t>
  </si>
  <si>
    <t>PA0801-04</t>
  </si>
  <si>
    <t>PA0801-05</t>
  </si>
  <si>
    <t>PA0801-06</t>
  </si>
  <si>
    <t>PA0901-01</t>
  </si>
  <si>
    <t>PA0902-01</t>
  </si>
  <si>
    <t>PA0902-02</t>
  </si>
  <si>
    <t>PA0902-03</t>
  </si>
  <si>
    <t>PA0902-04</t>
  </si>
  <si>
    <t>PA0902-05</t>
  </si>
  <si>
    <t>PA0902-06</t>
  </si>
  <si>
    <t>PA0902-07</t>
  </si>
  <si>
    <t>PA0902-08</t>
  </si>
  <si>
    <t xml:space="preserve">Changes in the reported professionalism of NGOs
• Number of NGO work-programmes developed with clear aims and outcomes linked to monitoring and evaluation
• Changes in scope of work of NGOs
• Number of staff in targeted NGOs
• Number of NGOs achieving appropriate professional accreditation/ recognition/ certification/ registration/ quality assurance
• Number of NGOs producing and publishing annual reports for the first time
• Membership in targeted NGOs
• Number of persons engaged on a regular basis in volunteering with NGOs
</t>
  </si>
  <si>
    <t>PA1001-01</t>
  </si>
  <si>
    <t>PA1001-02</t>
  </si>
  <si>
    <t>PA1001-03</t>
  </si>
  <si>
    <t>PA1001-04</t>
  </si>
  <si>
    <t>PA1001-05</t>
  </si>
  <si>
    <t>PA1001-06</t>
  </si>
  <si>
    <t>PA1001-07</t>
  </si>
  <si>
    <t>PA1001-08</t>
  </si>
  <si>
    <t>PA1002-01</t>
  </si>
  <si>
    <t>PA1002-02</t>
  </si>
  <si>
    <t>PA1002-03</t>
  </si>
  <si>
    <t>PA1002-04</t>
  </si>
  <si>
    <t>PA1003-01</t>
  </si>
  <si>
    <t>PA1003-02</t>
  </si>
  <si>
    <t>PA1003-03</t>
  </si>
  <si>
    <t>PA1003-04</t>
  </si>
  <si>
    <t>PA1004-01</t>
  </si>
  <si>
    <t>PA1004-02</t>
  </si>
  <si>
    <t>PA1004-03</t>
  </si>
  <si>
    <t>PA1004-04</t>
  </si>
  <si>
    <t>PA1004-05</t>
  </si>
  <si>
    <t>PA1004-06</t>
  </si>
  <si>
    <t>PA1004-07</t>
  </si>
  <si>
    <t>PA1005-01</t>
  </si>
  <si>
    <t>PA1005-02</t>
  </si>
  <si>
    <t>PA1005-03</t>
  </si>
  <si>
    <t>PA1006-01</t>
  </si>
  <si>
    <t>PA1006-02</t>
  </si>
  <si>
    <t>PA1006-03</t>
  </si>
  <si>
    <t>PA1007-01</t>
  </si>
  <si>
    <t>PA1007-02</t>
  </si>
  <si>
    <t>PA1007-03</t>
  </si>
  <si>
    <t>PA1007-04</t>
  </si>
  <si>
    <t>PA1007-05</t>
  </si>
  <si>
    <t>PA1007-06</t>
  </si>
  <si>
    <t>PA1007-07</t>
  </si>
  <si>
    <t>PA1007-08</t>
  </si>
  <si>
    <t>PA1007-09</t>
  </si>
  <si>
    <t>PA1007-10</t>
  </si>
  <si>
    <t>PA1007-11</t>
  </si>
  <si>
    <t>PA1008-01</t>
  </si>
  <si>
    <t>PA1008-02</t>
  </si>
  <si>
    <t>PA1009-01</t>
  </si>
  <si>
    <t>PA1009-02</t>
  </si>
  <si>
    <t>PA1009-03</t>
  </si>
  <si>
    <t>PA1009-04</t>
  </si>
  <si>
    <t>PA1009-05</t>
  </si>
  <si>
    <t>PA1010-01</t>
  </si>
  <si>
    <t>PA1010-02</t>
  </si>
  <si>
    <t>PA1101-01</t>
  </si>
  <si>
    <t>PA1101-02</t>
  </si>
  <si>
    <t>PA1102-01</t>
  </si>
  <si>
    <t>PA1102-02</t>
  </si>
  <si>
    <t>PA1103-01</t>
  </si>
  <si>
    <t>PA1103-02</t>
  </si>
  <si>
    <t>PA1104-01</t>
  </si>
  <si>
    <t>PA1104-02</t>
  </si>
  <si>
    <t>PA1104-03</t>
  </si>
  <si>
    <t>PA1104-04</t>
  </si>
  <si>
    <t>PA1105-01</t>
  </si>
  <si>
    <t>PA1105-02</t>
  </si>
  <si>
    <t>PA1105-03</t>
  </si>
  <si>
    <t>PA1105-04</t>
  </si>
  <si>
    <t>PA1105-05</t>
  </si>
  <si>
    <t>PA1105-06</t>
  </si>
  <si>
    <t>PA1106-01</t>
  </si>
  <si>
    <t>PA1106-02</t>
  </si>
  <si>
    <t>PA1106-03</t>
  </si>
  <si>
    <t>PA1201-01</t>
  </si>
  <si>
    <t>PA1201-02</t>
  </si>
  <si>
    <t>PA1201-03</t>
  </si>
  <si>
    <t>PA1202-01</t>
  </si>
  <si>
    <t>PA1202-02</t>
  </si>
  <si>
    <t>PA1202-03</t>
  </si>
  <si>
    <t>PA1203-01</t>
  </si>
  <si>
    <t>PA1203-02</t>
  </si>
  <si>
    <t>PA1203-03</t>
  </si>
  <si>
    <t>PA1203-04</t>
  </si>
  <si>
    <t>PA1204-01</t>
  </si>
  <si>
    <t>PA1205-01</t>
  </si>
  <si>
    <t>PA1301-01</t>
  </si>
  <si>
    <t>PA1302-01</t>
  </si>
  <si>
    <t>PA1302-02</t>
  </si>
  <si>
    <t>PA1305-01</t>
  </si>
  <si>
    <t>PA1305-02</t>
  </si>
  <si>
    <t>PA1305-03</t>
  </si>
  <si>
    <t>PA1306-01</t>
  </si>
  <si>
    <t>PA1306-02</t>
  </si>
  <si>
    <t>PA1306-03</t>
  </si>
  <si>
    <t>PA1306-04</t>
  </si>
  <si>
    <t>PA1308-01</t>
  </si>
  <si>
    <t>PA1308-02</t>
  </si>
  <si>
    <t>PA1308-03</t>
  </si>
  <si>
    <t>PA1308-04</t>
  </si>
  <si>
    <t>PA1308-05</t>
  </si>
  <si>
    <t>PA1308-06</t>
  </si>
  <si>
    <t>PA1308-07</t>
  </si>
  <si>
    <t>PA1308-08</t>
  </si>
  <si>
    <t>PA1308-09</t>
  </si>
  <si>
    <t>PA1309-01</t>
  </si>
  <si>
    <t>PA1309-02</t>
  </si>
  <si>
    <t>PA1309-03</t>
  </si>
  <si>
    <t>PA1309-04</t>
  </si>
  <si>
    <t>PA1309-05</t>
  </si>
  <si>
    <t>PA1310-01</t>
  </si>
  <si>
    <t>PA1310-02</t>
  </si>
  <si>
    <t>PA1310-03</t>
  </si>
  <si>
    <t>PA1311-01</t>
  </si>
  <si>
    <t>PA1311-02</t>
  </si>
  <si>
    <t>PA1401-01</t>
  </si>
  <si>
    <t>PA1401-04</t>
  </si>
  <si>
    <t>PA1402-01</t>
  </si>
  <si>
    <t>PA1403-01</t>
  </si>
  <si>
    <t>PA1404-01</t>
  </si>
  <si>
    <t>PA1404-04</t>
  </si>
  <si>
    <t>PA1404-05</t>
  </si>
  <si>
    <t>PA1405-01</t>
  </si>
  <si>
    <t>PA1406-01</t>
  </si>
  <si>
    <t>PA1406-02</t>
  </si>
  <si>
    <t>PA1407-01</t>
  </si>
  <si>
    <t>Improved performance (To be based on survey of the organisations and networks, i.e.the ability to form successful and productive working relationships with other organisations doing similar or related work, including government agencies, for-profit companies, regulating authorities and other NGOs, technical capacity of staff in relevant (gender) issues etc)</t>
  </si>
  <si>
    <t>PA1408-01</t>
  </si>
  <si>
    <t>PA1501-01</t>
  </si>
  <si>
    <t>PA1501-02</t>
  </si>
  <si>
    <t>PA1502-01</t>
  </si>
  <si>
    <t>PA1601-01</t>
  </si>
  <si>
    <t>PA1601-02</t>
  </si>
  <si>
    <t>PA1601-03</t>
  </si>
  <si>
    <t>PA1601-04</t>
  </si>
  <si>
    <t>PA1602-01</t>
  </si>
  <si>
    <t>PA1604-01</t>
  </si>
  <si>
    <t>PA1604-02</t>
  </si>
  <si>
    <t>PA1604-03</t>
  </si>
  <si>
    <t>PA1604-04</t>
  </si>
  <si>
    <t>PA1604-05</t>
  </si>
  <si>
    <t>PA1701-01</t>
  </si>
  <si>
    <t>PA1701-02</t>
  </si>
  <si>
    <t>PA1701-03</t>
  </si>
  <si>
    <t>PA1701-04</t>
  </si>
  <si>
    <t>PA1701-05</t>
  </si>
  <si>
    <t>PA1701-06</t>
  </si>
  <si>
    <t>PA1701-07</t>
  </si>
  <si>
    <t>PA1701-08</t>
  </si>
  <si>
    <t>PA1702-01</t>
  </si>
  <si>
    <t>PA1702-02</t>
  </si>
  <si>
    <t>PA1702-03</t>
  </si>
  <si>
    <t>PA1702-04</t>
  </si>
  <si>
    <t>PA1702-05</t>
  </si>
  <si>
    <t>PA1703-01</t>
  </si>
  <si>
    <t>PA1801-01</t>
  </si>
  <si>
    <t>PA1801-02</t>
  </si>
  <si>
    <t>PA1801-03</t>
  </si>
  <si>
    <t>PA1801-04</t>
  </si>
  <si>
    <t>PA1801-05</t>
  </si>
  <si>
    <t>PA1802-01</t>
  </si>
  <si>
    <t>PA1802-02</t>
  </si>
  <si>
    <t>PA1802-03</t>
  </si>
  <si>
    <t>PA1802-04</t>
  </si>
  <si>
    <t>PA1802-05</t>
  </si>
  <si>
    <t>PA1802-06</t>
  </si>
  <si>
    <t>PA1802-07</t>
  </si>
  <si>
    <t>PA1802-08</t>
  </si>
  <si>
    <t>PA1802-09</t>
  </si>
  <si>
    <t>PA1803-01</t>
  </si>
  <si>
    <t>PA1803-02</t>
  </si>
  <si>
    <t>PA1803-03</t>
  </si>
  <si>
    <t>PA1804-01</t>
  </si>
  <si>
    <t>PA1804-02</t>
  </si>
  <si>
    <t>PA1901-01</t>
  </si>
  <si>
    <t>PA1901-02</t>
  </si>
  <si>
    <t>PA1901-03</t>
  </si>
  <si>
    <t>PA1902-01</t>
  </si>
  <si>
    <t>PA1902-02</t>
  </si>
  <si>
    <t>PA1903-01</t>
  </si>
  <si>
    <t>PA2001-01</t>
  </si>
  <si>
    <t>PA2002-01</t>
  </si>
  <si>
    <t>PA2101-01</t>
  </si>
  <si>
    <t>PA2101-02</t>
  </si>
  <si>
    <t>PA2102-01</t>
  </si>
  <si>
    <t>PA2102-02</t>
  </si>
  <si>
    <t>PA2102-03</t>
  </si>
  <si>
    <t>PA2102-04</t>
  </si>
  <si>
    <t>PA2102-05</t>
  </si>
  <si>
    <t>PA2103-01</t>
  </si>
  <si>
    <t>PA2103-02</t>
  </si>
  <si>
    <t>PA2103-03</t>
  </si>
  <si>
    <t>PA2103-04</t>
  </si>
  <si>
    <t>PA2201-02</t>
  </si>
  <si>
    <t>PA2201-03</t>
  </si>
  <si>
    <t>PA2201-04</t>
  </si>
  <si>
    <t>PA2205-01</t>
  </si>
  <si>
    <t>PA2205-02</t>
  </si>
  <si>
    <t>PA2205-03</t>
  </si>
  <si>
    <t>PA2205-04</t>
  </si>
  <si>
    <t>PA2205-05</t>
  </si>
  <si>
    <t>PA2205-06</t>
  </si>
  <si>
    <t>PA2206-02</t>
  </si>
  <si>
    <t>PA2301-01</t>
  </si>
  <si>
    <t>PA2301-02</t>
  </si>
  <si>
    <t>PA2301-03</t>
  </si>
  <si>
    <t>PA2301-04</t>
  </si>
  <si>
    <t>PA2301-05</t>
  </si>
  <si>
    <t>PA2302-01</t>
  </si>
  <si>
    <t>PA2302-02</t>
  </si>
  <si>
    <t>PA2302-03</t>
  </si>
  <si>
    <t>PA2302-04</t>
  </si>
  <si>
    <t>PA2302-05</t>
  </si>
  <si>
    <t>PA2302-06</t>
  </si>
  <si>
    <t>PA2302-07</t>
  </si>
  <si>
    <t>PA2302-08</t>
  </si>
  <si>
    <t>PA2302-09</t>
  </si>
  <si>
    <t>PA2302-10</t>
  </si>
  <si>
    <t>PA2302-11</t>
  </si>
  <si>
    <t>PA2302-12</t>
  </si>
  <si>
    <t>PA2302-13</t>
  </si>
  <si>
    <t>PA2302-14</t>
  </si>
  <si>
    <t>PA2401-01</t>
  </si>
  <si>
    <t>PA2401-02</t>
  </si>
  <si>
    <t>PA2402-01</t>
  </si>
  <si>
    <t>PA2501-01</t>
  </si>
  <si>
    <t>PA2502-01</t>
  </si>
  <si>
    <t>PA2503-01</t>
  </si>
  <si>
    <t>PA2601-01</t>
  </si>
  <si>
    <t>PA2601-02</t>
  </si>
  <si>
    <t>PA2601-03</t>
  </si>
  <si>
    <t>PA2601-04</t>
  </si>
  <si>
    <t>PA2601-05</t>
  </si>
  <si>
    <t>PA2601-06</t>
  </si>
  <si>
    <t>PA2601-07</t>
  </si>
  <si>
    <t>PA2601-08</t>
  </si>
  <si>
    <t>PA2601-09</t>
  </si>
  <si>
    <t>PA2602-01</t>
  </si>
  <si>
    <t>PA2602-02</t>
  </si>
  <si>
    <t>PA2602-03</t>
  </si>
  <si>
    <t>PA2602-04</t>
  </si>
  <si>
    <t>PA2602-05</t>
  </si>
  <si>
    <t>PA2602-06</t>
  </si>
  <si>
    <t>PA2602-07</t>
  </si>
  <si>
    <t>PA2602-08</t>
  </si>
  <si>
    <t>PA2602-09</t>
  </si>
  <si>
    <t>PA2603-01</t>
  </si>
  <si>
    <t>PA2603-02</t>
  </si>
  <si>
    <t>PA2603-03</t>
  </si>
  <si>
    <t>PA2603-04</t>
  </si>
  <si>
    <t>PA2603-05</t>
  </si>
  <si>
    <t>PA2603-06</t>
  </si>
  <si>
    <t>PA2603-07</t>
  </si>
  <si>
    <t>PA2603-08</t>
  </si>
  <si>
    <t>PA2603-09</t>
  </si>
  <si>
    <t>PA2604-01</t>
  </si>
  <si>
    <t>PA2604-02</t>
  </si>
  <si>
    <t>PA2604-03</t>
  </si>
  <si>
    <t>PA2604-04</t>
  </si>
  <si>
    <t>PA2604-05</t>
  </si>
  <si>
    <t>PA2604-06</t>
  </si>
  <si>
    <t>PA2604-07</t>
  </si>
  <si>
    <t>PA2604-08</t>
  </si>
  <si>
    <t>PA2604-09</t>
  </si>
  <si>
    <t>PA2605-01</t>
  </si>
  <si>
    <t>PA2605-02</t>
  </si>
  <si>
    <t>PA2605-03</t>
  </si>
  <si>
    <t>PA2605-04</t>
  </si>
  <si>
    <t>PA2605-05</t>
  </si>
  <si>
    <t>PA2605-06</t>
  </si>
  <si>
    <t>PA2605-07</t>
  </si>
  <si>
    <t>PA2605-08</t>
  </si>
  <si>
    <t>PA2701-01</t>
  </si>
  <si>
    <t>PA2701-02</t>
  </si>
  <si>
    <t>PA2702-01</t>
  </si>
  <si>
    <t>PA2702-02</t>
  </si>
  <si>
    <t>PA2702-03</t>
  </si>
  <si>
    <t>PA2702-04</t>
  </si>
  <si>
    <t>PA2702-05</t>
  </si>
  <si>
    <t>PA2703-01</t>
  </si>
  <si>
    <t>PA2703-02</t>
  </si>
  <si>
    <t>PA2704-01</t>
  </si>
  <si>
    <t>PA2704-02</t>
  </si>
  <si>
    <t>PA2704-03</t>
  </si>
  <si>
    <t>PA2706-01</t>
  </si>
  <si>
    <t>PA2709-01</t>
  </si>
  <si>
    <t>PA2801-04</t>
  </si>
  <si>
    <t>PA2801-05</t>
  </si>
  <si>
    <t>PA2802-02</t>
  </si>
  <si>
    <t>PA2803-02</t>
  </si>
  <si>
    <t>PA2804-03</t>
  </si>
  <si>
    <t>PA2804-04</t>
  </si>
  <si>
    <t>PA2804-05</t>
  </si>
  <si>
    <t>PA2805-02</t>
  </si>
  <si>
    <t>PA2806-01</t>
  </si>
  <si>
    <t>PA2806-02</t>
  </si>
  <si>
    <t>PA2807-02</t>
  </si>
  <si>
    <t>PA2808-01</t>
  </si>
  <si>
    <t>PA2901-01</t>
  </si>
  <si>
    <t>PA2901-02</t>
  </si>
  <si>
    <t>PA2901-03</t>
  </si>
  <si>
    <t>PA2901-04</t>
  </si>
  <si>
    <t>PA2901-05</t>
  </si>
  <si>
    <t>PA2901-06</t>
  </si>
  <si>
    <t>PA2901-07</t>
  </si>
  <si>
    <t>PA2901-08</t>
  </si>
  <si>
    <t>PA2901-09</t>
  </si>
  <si>
    <t>PA2901-10</t>
  </si>
  <si>
    <t>PA2901-11</t>
  </si>
  <si>
    <t>PA2901-12</t>
  </si>
  <si>
    <t>PA2901-13</t>
  </si>
  <si>
    <t>PA2902-01</t>
  </si>
  <si>
    <t>PA2902-02</t>
  </si>
  <si>
    <t>PA2902-03</t>
  </si>
  <si>
    <t>PA2903-01</t>
  </si>
  <si>
    <t>PA2903-02</t>
  </si>
  <si>
    <t>PA2903-03</t>
  </si>
  <si>
    <t>PA2903-04</t>
  </si>
  <si>
    <t>PA2903-05</t>
  </si>
  <si>
    <t>PA2903-06</t>
  </si>
  <si>
    <t>PA2903-07</t>
  </si>
  <si>
    <t>PA3001-01</t>
  </si>
  <si>
    <t>PA3002-01</t>
  </si>
  <si>
    <t>PA3002-02</t>
  </si>
  <si>
    <t>PA3003-01</t>
  </si>
  <si>
    <t>PA3003-02</t>
  </si>
  <si>
    <t>PA3004-01</t>
  </si>
  <si>
    <t>PA3101-01</t>
  </si>
  <si>
    <t>PA3103-01</t>
  </si>
  <si>
    <t>PA3103-02</t>
  </si>
  <si>
    <t>PA3103-03</t>
  </si>
  <si>
    <t>PA3103-04</t>
  </si>
  <si>
    <t>PA3103-05</t>
  </si>
  <si>
    <t>PA3103-06</t>
  </si>
  <si>
    <t>PA3104-01</t>
  </si>
  <si>
    <t>PA3501</t>
  </si>
  <si>
    <t>PA3502</t>
  </si>
  <si>
    <t>PA3201-01</t>
  </si>
  <si>
    <t>PA3201-02</t>
  </si>
  <si>
    <t>PA3202-01</t>
  </si>
  <si>
    <t>PA3204-01</t>
  </si>
  <si>
    <t>PA3204-02</t>
  </si>
  <si>
    <t>PA3501-01</t>
  </si>
  <si>
    <t>PA3501-02</t>
  </si>
  <si>
    <t>PA3501-03</t>
  </si>
  <si>
    <t>PA3501-04</t>
  </si>
  <si>
    <t>PA3501-05</t>
  </si>
  <si>
    <t>PA3501-06</t>
  </si>
  <si>
    <t>PA3501-07</t>
  </si>
  <si>
    <t>Well-functioning asylum system in place, enabling asylum-seekers to bring forward their claim for international protection, have their claim processed in due time and be offered accommodation during the processing of their case, or to return voluntary to their country of origin</t>
  </si>
  <si>
    <t>PA14.3 Capacity of gender equality organisations and networks strengthened</t>
  </si>
  <si>
    <t>PA14.4 Gender balance on company boards improved</t>
  </si>
  <si>
    <t>PA14.5 Gender equality ombudspersons / authorities established</t>
  </si>
  <si>
    <t>PA14.6 Gender issues across policies and practices mainstreamed</t>
  </si>
  <si>
    <t>PA14.7 Gender pay gap reduced</t>
  </si>
  <si>
    <t>PA14.8 Successful national policies and best practices on gender equality exchanged</t>
  </si>
  <si>
    <t>PA15.1 Strengthened institutional framework to ensure legal protection and care for the most vulnerable group of migrants, namely unaccompanied children</t>
  </si>
  <si>
    <t>PA16.1 Cultural heritage made accessible to the public</t>
  </si>
  <si>
    <t>PA16.2 Cultural heritage restored, renovated and protected</t>
  </si>
  <si>
    <t xml:space="preserve">PA16.3 Cultural history documented </t>
  </si>
  <si>
    <t xml:space="preserve">PA16.4 Local communities further developed and economically sustainable livelihoods established through the revitalisation of cultural and natural heritage </t>
  </si>
  <si>
    <t xml:space="preserve">PA17.1 Awareness of cultural diversity raised and intercultural dialogue strengthened </t>
  </si>
  <si>
    <t>PA17.2 Contemporary art and culture presented and reaching a broader audience</t>
  </si>
  <si>
    <t xml:space="preserve">PA17.3 Contemporary art and culture presented and reaching a broader audience </t>
  </si>
  <si>
    <t xml:space="preserve">PA17.4 Cultural history documented </t>
  </si>
  <si>
    <t>PA17.5 Individual citizens’ cultural identity strengthened</t>
  </si>
  <si>
    <t>PA18.1 Increased application of research results</t>
  </si>
  <si>
    <t>PA18.2 Increased research cooperation between the EEA EFTA and Beneficiary States</t>
  </si>
  <si>
    <t>PA18.3 Strengthened research allocations in the Beneficiary States</t>
  </si>
  <si>
    <t>PA18.4 Strengthened research capacity in the Beneficiary States</t>
  </si>
  <si>
    <t>PA19.1 Increased and strengthened institutional cooperation at all levels of the education sector (school education, higher education, vocational training/education and adult education) between Beneficiary and EEA EFTA States</t>
  </si>
  <si>
    <t>PA3001 Development and improvement of structures, systems and technical equipment in order to improve the implementation of the Schengen acquis</t>
  </si>
  <si>
    <t>PA3002 Strengthening of the cooperation between the police in the Schengen Member States</t>
  </si>
  <si>
    <t>NVO skaits, kas spēj pierādīt palielinātu spēju pārraudzīt un sadarboties ar valsts, reģionālajām un vietējām iestādēm politikas un prakses jautājumos, tai skaitā sabiedriskās kampaņās, politikas vadlīniju izstrādē un politikas dialogos</t>
  </si>
  <si>
    <t>Attīstīti tādu NVO tīkli un koalīcijas, kas darbojas partnerībā</t>
  </si>
  <si>
    <t>Mazo/vietējo organizāciju skaits, kas strādā sadarbībā ar lielākām NVO</t>
  </si>
  <si>
    <t>Izveidotu un aktīvu NVO tīklu / platformu / koalīciju skaits</t>
  </si>
  <si>
    <t xml:space="preserve">Attieksmes maiņa NVO sektorā attiecībā uz sadarbību, un platformu izstrāde un ilgtspēja u. c. </t>
  </si>
  <si>
    <t xml:space="preserve">Stiprināta NVO kapacitāte un stimulēta vide nozares 
attīstībai
</t>
  </si>
  <si>
    <t xml:space="preserve">Jaunizveidotu NVO skaits </t>
  </si>
  <si>
    <t>Jaunu mazu / vietēju organizāciju skaits,  kas paplašina savu darbības jomu</t>
  </si>
  <si>
    <t>Mazu / vietēju organizāciju skaits, kas pierāda palielinātu spēju attiecībā uz ilgtspēju un darbības paplašināšanu</t>
  </si>
  <si>
    <t xml:space="preserve">Izstrādāto un pieņemto normatīvo aktu skaits NVO tiesiskās un fiskālās vides uzlabošanai </t>
  </si>
  <si>
    <t>Izmaiņas reģionālo un valsts iestāžu un vietējās varas iestāžu attieksmē pret NVO (palielināta izpratni, vēlme ciešāk sadarboties ar tām u. c.)</t>
  </si>
  <si>
    <t>Valsts / NVO līgumu vai protokolu par attiecībām izstrāde</t>
  </si>
  <si>
    <t>Jaunus finansējuma avotus ieguvušo NVO skaits</t>
  </si>
  <si>
    <t>NVO skaits, kas attīsta ienākumu gūšanas aktivitātes, lai saglabātu savu pamatdarbību</t>
  </si>
  <si>
    <t xml:space="preserve">Izmaiņas NVO profesionālismā
• NVO izstrādāto darba programmu skaits ar skaidri definētiem mērķiem un rezultātiem, kas saistīti ar uzraudzību un izvērtēšanu
• NVO darba jomas izmaiņas
• Darbinieku skaits noteiktās NVO
• NVO skaits, kas sasniedz app?? 
</t>
  </si>
  <si>
    <t>Jaunu mazu / vietēju organizāciju skaits</t>
  </si>
  <si>
    <t>Semināru un pieredzes apmaiņas pasākumu skaits labās prakses un apmācību pieredzes nodošanai</t>
  </si>
  <si>
    <t>Palielināts ieguldījums ilgtspējīgā attīstībā</t>
  </si>
  <si>
    <t>NVO skaits, kuras ir izstrādājušas stratēģiskos ilgtspējas plānus</t>
  </si>
  <si>
    <t xml:space="preserve">NVO projektu skaits, kas ir vērsti gan uz ilgtspējīgu attīstību vietējā, reģionālā vai valsts mērogā, gan arī uz vietējo iedzīvotāju iesaisti </t>
  </si>
  <si>
    <t>Palielināts noteiktām mērķa grupām sniegto sociālās palīdzības un pamatpakalpojumu skaits</t>
  </si>
  <si>
    <t xml:space="preserve">Uzlabotu nelabvēlīgām grupām pieejamu sociālo pakalpojumu skaits </t>
  </si>
  <si>
    <t xml:space="preserve">Jaunu pamatpakalpojumu un sociālās palīdzības pakalpojumu skaits, kas izveidoti, lai apmierinātu noteiktu mērķa grupu vajadzības </t>
  </si>
  <si>
    <t>Indivīdu skaits, kam ir palielinājusies piekļuve sociālās palīdzības/sociālajiem pakalpojumiem, kas atbilst to vajadzībām (S/V)</t>
  </si>
  <si>
    <t xml:space="preserve">Saņēmēju skaits, kas piekļūt pamatpakalpojumiem nelabvēlīgos/mazāk labvēlīgos apgabalos </t>
  </si>
  <si>
    <t xml:space="preserve">Pamata un sociālās palīdzības pakalpojumus sniedzošo NVO skaits, kas vismaz reizi gadā saņem gala saņēmēju izvērtējumu </t>
  </si>
  <si>
    <t xml:space="preserve">Paplašinātas neaizsargāto grupu iespējas </t>
  </si>
  <si>
    <t>Gala saņēmēju skaits, kas iesaistīti stratēģiskajā plānošanā un darbību īstenošanā</t>
  </si>
  <si>
    <t>Pamata un sociālās palīdzības pakalpojumus sniedzošo NVO skaits, kas vismaz divreiz gadā saņem gala saņēmēju izvērtējumu</t>
  </si>
  <si>
    <t>PA16   Kultūras un dabas mantojuma saglabāšana un atjaunināšana</t>
  </si>
  <si>
    <t>Kultūras mantojums atjaunots, restaurēts un aizsargāts</t>
  </si>
  <si>
    <t xml:space="preserve">Restaurētu vai sanētu ēku skaits, kurām ir kultūras mantojuma vērtība </t>
  </si>
  <si>
    <t>Aizsargātu vai atjaunotu dabas mantojuma objektu skaits</t>
  </si>
  <si>
    <t>Atjaunotu / saglabātu objektu ar kultūras mantojuma vērtību skaits</t>
  </si>
  <si>
    <t>Atbilstoši standartiem aizsargāto ēku skaits, kam nepieciešama tikai regulāra apkope</t>
  </si>
  <si>
    <t xml:space="preserve">Dokumentēta kultūras vēsture </t>
  </si>
  <si>
    <t>Vienību ar kultūras mantojuma vērtību skaits, kas pārvērsti elektroniskā formātā</t>
  </si>
  <si>
    <t>Attīstītas vietējās kopienas un nodrošināta tām ekonomiski ilgtspējīga iztika, atjaunojot kultūras un dabas mantojumu</t>
  </si>
  <si>
    <t xml:space="preserve"> Kultūras un / vai dabas mantojuma vietu un / vai muzeju apmeklētāju skaits gadā</t>
  </si>
  <si>
    <t>Sabiedrībai pieejams kultūras mantojums</t>
  </si>
  <si>
    <t xml:space="preserve">Sabiedrībai no jauna vai atkārtoti atvērtu ēku ar kultūras mantojuma vērtību skaits </t>
  </si>
  <si>
    <t xml:space="preserve">Jaunizveidoto interneta datubāzu ar digitāli pieejamu kultūras mantojumu dokumentāciju apmeklējumu skaits </t>
  </si>
  <si>
    <t>Sabiedrībai elektroniskā veidā pieejamo vienību ar kultūras mantojuma vērtību skaits</t>
  </si>
  <si>
    <t xml:space="preserve">Jaunu muzeju un jaunizveidotu kultūras centru skaits </t>
  </si>
  <si>
    <t xml:space="preserve">Sabiedrībai pirmo reizi pieejamo objektu ar kultūras mantojuma vērtību skaits </t>
  </si>
  <si>
    <t>Lielāka augstskolu studentu un personāla mobilitāte starp saņēmējvalstīm un EEZ EBTA valstīm</t>
  </si>
  <si>
    <t>Darbinieku skaits, kas gūst labumu no mobilitātes granta saskaņā ar EEZ/NOR FI sadalījumā pa valstīm, dzimumiem, personāla kategorijām un līmeņiem</t>
  </si>
  <si>
    <t>Augstskolu studentu skaits, kas gūst labumu no mobilitātes granta no EEZ/NOR FI sadalījumā pa valstīm, dzimumiem, studiju līmeņiem un akadēmiskajām jomām</t>
  </si>
  <si>
    <t>Augstskolu studentu skaits procentuālā izteiksmē, kas ir studējuši ārzemēs viņu izglītības programmas ietvaros sadalījuma pa valstīm</t>
  </si>
  <si>
    <t>Pastiprināta un veicināta institucionālā sadarbība visos izglītības nozares līmeņos (skolas, augstākā izglītība, profesionālā apmācība / pieaugušo izglītība) starp saņēmējvalstīm un EEZ EBTA valstīm</t>
  </si>
  <si>
    <t>Augstskolas kopīgi izstrādāto studiju programmu skaits sadalījumā pa valstīm un līmeņiem</t>
  </si>
  <si>
    <t>Starp iestādēm izveidotās ilgtermiņa attiecības sadalījumā pa valstīm un izglītības nozares līmeņiem</t>
  </si>
  <si>
    <t>Palielināta izglītības nozares darbinieku mobilitāte visos izglītības līmeņos starp saņēmējvalstīm un EEZ EBTA valstīm</t>
  </si>
  <si>
    <t>Darbinieku skaits, kas piedalās mobilitātē sadalījumā pa sektoriem: profesionālā apmācība /pieaugušo izglītība, skolas izglītība sadalījumā pa dzimumiem</t>
  </si>
  <si>
    <t>EEZ Grantu finansēto mobilitātē iesaistīto studentu skaits % no visiem augstskolās uzņemtajiem studentiem saņēmējvalstī (ietekmes rādītāji)</t>
  </si>
  <si>
    <t>To iestāžu skaits, kas tieši gūst labumu</t>
  </si>
  <si>
    <t>Kopīgi izveidoto izglītības grādu skaits</t>
  </si>
  <si>
    <t>Kopīgi publicēto zinātnisko publikāciju skaits</t>
  </si>
  <si>
    <t>Saņemto maģistra grādu skaits (sadalījumā pa dzimumiem un akadēmiskajām jomā)</t>
  </si>
  <si>
    <t>Cilvēku skaits, kas piedalās apmācībās/pētījumos pieaugušo izglītības sektorā</t>
  </si>
  <si>
    <t>Cilvēku skaits, kas piedalās apmācībās/pētījumos profesionālās izglītības jomā</t>
  </si>
  <si>
    <t>Cilvēku skaits, kas piedalās apmācībās/pētījumos, kuru rezultātā tiek piešķirti akreditēti studiju kredītpunkti (ECTS)</t>
  </si>
  <si>
    <t>Atbalstīto zinātņu doktora grādu skaits (informācija sadalījumā pa dzimumiem un akadēmiskajām jomām)</t>
  </si>
  <si>
    <t xml:space="preserve"> Publicēto zinātnisko publikāciju skaits</t>
  </si>
  <si>
    <t xml:space="preserve">Veicināts uzņēmējdarbības nekaitīgums Eiropā </t>
  </si>
  <si>
    <t>Izmantoto vides tehnoloģiju skaits</t>
  </si>
  <si>
    <t>Uzlaboto/attīstīto vides tehnoloģiju skaits</t>
  </si>
  <si>
    <t>PA21   Inovācijas „zaļās” ražošanas jomā</t>
  </si>
  <si>
    <t>Samazināta atkritumu ražošana un emisijas gaisā, ūdenī un uz zemes</t>
  </si>
  <si>
    <t>Samazināti CO2 izmeši (tonnas/gadā)</t>
  </si>
  <si>
    <t>Paredzamā ietaupītā enerģija (MWh/gadā)</t>
  </si>
  <si>
    <t>Paredzamā bīstamo atkritumu samazināšana (tonnas/gadā)</t>
  </si>
  <si>
    <t>Paredzamā NOx samazināšana (kg/gadā)</t>
  </si>
  <si>
    <t>Paredzamā atkritumu samazināšana (tonnas/gadā)</t>
  </si>
  <si>
    <t>Videi draudzīgu tehnoloģiju plašāka izmantošana</t>
  </si>
  <si>
    <t>Palielināta „zaļo” darbavietu radīšana un uzņēmējdarbība</t>
  </si>
  <si>
    <t>PA23   Divpusēja sadarbība pētniecības jomā</t>
  </si>
  <si>
    <t>Pastiprināta sadarbība pētniecības jomā starp Norvēģiju un saņēmējvalstīm</t>
  </si>
  <si>
    <t>Programmas ietvaros publicēto kopējo pētniecisko publikāciju skaits (bibliometriskie dati)</t>
  </si>
  <si>
    <t xml:space="preserve"> Starptautisku programmas ietvaros publicēto kopējo pētniecisko publikāciju skaits (bibliometriskie dati)</t>
  </si>
  <si>
    <t xml:space="preserve">Atbalstīto doktorantūras studentu skaits (pēc dzimuma un zinātnes jomas)  </t>
  </si>
  <si>
    <t>Atbalstīto maģistratūras studentu skaits (pēc dzimuma un zinātnes jomas)</t>
  </si>
  <si>
    <t>Sadarbības pētniecības iestāžu skaits, kas sadarbojas</t>
  </si>
  <si>
    <t>Sadarbības projektu skaits</t>
  </si>
  <si>
    <t>Pastiprināta pētniecība Saņēmējvalstī un pastiprināta pētniecības rezultātu izmantošana, Norvēģijai un saņēmējvalstīm sadarbojoties pētniecības jomāresearch cooperation between Norway and the Beneficiary States</t>
  </si>
  <si>
    <t>Uzņēmumu un pētniecības iestāžu sadarbības projektu skaits</t>
  </si>
  <si>
    <t>Kopējie valsts izdevumi pētniecībai un attīstībai</t>
  </si>
  <si>
    <t>Pētnieku skaits, kas pēc uzturēšanās ārzemēs atgriežas pētniecībā</t>
  </si>
  <si>
    <t>MVU skaits, kas iesaistās pētniecības un attīstības un / vai inovāciju jomā</t>
  </si>
  <si>
    <t>Developed networks and coalitions of NGOs working in partnership</t>
  </si>
  <si>
    <t>Empowerment of vulnerable groups</t>
  </si>
  <si>
    <t>Focal Point</t>
  </si>
  <si>
    <t>Own contribution</t>
  </si>
  <si>
    <t>----------</t>
  </si>
  <si>
    <t>---------</t>
  </si>
  <si>
    <t>Countries _contactdb</t>
  </si>
  <si>
    <t>Innovation Norway</t>
  </si>
  <si>
    <t>Donor Programme partner</t>
  </si>
  <si>
    <t>member</t>
  </si>
  <si>
    <t>observer</t>
  </si>
  <si>
    <t>Function</t>
  </si>
  <si>
    <t>Body represented</t>
  </si>
  <si>
    <t>Programme Operator</t>
  </si>
  <si>
    <t>Programme Partner</t>
  </si>
  <si>
    <t>State budget</t>
  </si>
  <si>
    <t>Donor Programme Partner</t>
  </si>
  <si>
    <t>Contact_type</t>
  </si>
  <si>
    <t>Funding provided_by</t>
  </si>
  <si>
    <t>PA</t>
  </si>
  <si>
    <t>Integrated marine and inland water management</t>
  </si>
  <si>
    <t>Good environmental status in European marine and inland waters</t>
  </si>
  <si>
    <t>Biodiversity and ecosystem services</t>
  </si>
  <si>
    <t xml:space="preserve">Changes in professionals’ qualifications in the field of juvenile justice </t>
  </si>
  <si>
    <t xml:space="preserve">Use of child and youth-friendly and gender appropriate investigation, legal procedures </t>
  </si>
  <si>
    <t>All outcomes</t>
  </si>
  <si>
    <t>Number of carried out studies and surveys aiming to assess the satisfaction rate of children and youth at risk benefiting the programme (data collection systems in place)</t>
  </si>
  <si>
    <t>1201</t>
  </si>
  <si>
    <t>Increased number of joint strategies implemented (measured in value of implemented strategies)</t>
  </si>
  <si>
    <t>Increased number of joint strategies developed (measured in value of developed strategies)</t>
  </si>
  <si>
    <t>New businesses established</t>
  </si>
  <si>
    <t>1202</t>
  </si>
  <si>
    <t>Structural unemployment reduction of target population</t>
  </si>
  <si>
    <t>New jobs created (6 months, 12 months, 24 months?)</t>
  </si>
  <si>
    <t>Increased number of people benefiting from improved access to social services, disaggregated by gender</t>
  </si>
  <si>
    <t>1203</t>
  </si>
  <si>
    <t>Enrolment rates for ethnic minorities (including Roma) in primary, secondary and tertiary education</t>
  </si>
  <si>
    <t>Number of victims of trafficking benefiting from support services</t>
  </si>
  <si>
    <t>Number of women’s shelters or crisis centres established</t>
  </si>
  <si>
    <t>Number of national strategies or action plans to combat trafficking developed</t>
  </si>
  <si>
    <t>Number of multi-sectoral and inter-agency procedures to tackle trafficking implemented</t>
  </si>
  <si>
    <t>Number of traffickers prosecuted and convicted</t>
  </si>
  <si>
    <t>Number of Anti-trafficking laws adopted</t>
  </si>
  <si>
    <t>Number of Organisations preventing and tackling trafficking supported</t>
  </si>
  <si>
    <t>3001</t>
  </si>
  <si>
    <t>Number of law enforcement officers trained in Schengen-relevant laws and the use of Schengen-relevant equipment</t>
  </si>
  <si>
    <t>3002</t>
  </si>
  <si>
    <t>Number of data entered into the Schengen Information System by the competent national authorities</t>
  </si>
  <si>
    <t>Number of bilateral meetings with the Norwegian police.</t>
  </si>
  <si>
    <t>3003</t>
  </si>
  <si>
    <t>Number of law enforcement officers trained to prevent and combat cross-border and organized crime</t>
  </si>
  <si>
    <t>Number of victims of trafficking assisted.</t>
  </si>
  <si>
    <t>3004</t>
  </si>
  <si>
    <t>Number of cooperation projects/activities between the national law enforcement authorities and civil society with the aim of assisting victims of trafficking?</t>
  </si>
  <si>
    <t>3101</t>
  </si>
  <si>
    <t>Cases granted legal aid per 100 000 inhabitants (total)</t>
  </si>
  <si>
    <t>3102</t>
  </si>
  <si>
    <t>3103</t>
  </si>
  <si>
    <t>Number of computer facilities within the courts used for Direct assistance to judges and court clerks</t>
  </si>
  <si>
    <t>Number of computer facilities within the courts used for Administration and management</t>
  </si>
  <si>
    <t>Number of computer facilities within the courts used for Communication between courts and the parties</t>
  </si>
  <si>
    <t>Number of cases regarding Article 6 of the European Convention of Human Rights (lengths of proceedings)</t>
  </si>
  <si>
    <t>Number of 1st instance incoming and resolved civil (and commercial) litigious cases per 100.000 inhabitants</t>
  </si>
  <si>
    <t>Disposition time of enforcement, land register and business register cases at 1st instance courts</t>
  </si>
  <si>
    <t>3104</t>
  </si>
  <si>
    <t>Number of legal professionals trained</t>
  </si>
  <si>
    <t>3201</t>
  </si>
  <si>
    <t>Number of capacity of inmates in prisons to be built/renovated with Norway Grants</t>
  </si>
  <si>
    <t>Pre-trial detainee/remand prisoners (percentage of prison population)</t>
  </si>
  <si>
    <t>3202</t>
  </si>
  <si>
    <t xml:space="preserve">Number of persons taking part in programmes as alternative to prison (special treatment, courses for drunken drivers, supervision, community sanctions, community service etc)
</t>
  </si>
  <si>
    <t>3203</t>
  </si>
  <si>
    <t>3204</t>
  </si>
  <si>
    <t>Number of prison staff trained</t>
  </si>
  <si>
    <t>Number of inmates taking part in educational and/or work programmes</t>
  </si>
  <si>
    <t>Bilateral Relations</t>
  </si>
  <si>
    <t>3501</t>
  </si>
  <si>
    <t>Reduction of hazardous substances</t>
  </si>
  <si>
    <t>Prevent injury and adverse environmental effects caused by chemicals and hazardous waste</t>
  </si>
  <si>
    <t>Energy efficiency</t>
  </si>
  <si>
    <t>Reduced emissions of greenhouse gases and air pollutants</t>
  </si>
  <si>
    <t>Renewable energy</t>
  </si>
  <si>
    <t>Increased share of renewable energy in energy use\</t>
  </si>
  <si>
    <t>Adaptation to climate change</t>
  </si>
  <si>
    <t>Reduced human and ecosystem vulnerability to climate change</t>
  </si>
  <si>
    <t>Maritime sector</t>
  </si>
  <si>
    <t>Reduced emissions of greenhouse gases and air pollutants from the maritime sector</t>
  </si>
  <si>
    <t>Environmental and climate change-related research and technology</t>
  </si>
  <si>
    <t>Strengthened knowledge base on the environment and climate change and increased application of environmental technology</t>
  </si>
  <si>
    <t>Funds for non-governmental organisations</t>
  </si>
  <si>
    <t>Strengthened civil society development and enhanced contribution to social justice, democracy and sustainable development</t>
  </si>
  <si>
    <t>Children and youth at risk</t>
  </si>
  <si>
    <t>Improved well-being of children and young people at risk</t>
  </si>
  <si>
    <t>Local and regional initiatives to reduce national inequalities and to promote social inclusion</t>
  </si>
  <si>
    <t>Strengthened social and economic cohesion at national, regional and local levels</t>
  </si>
  <si>
    <t>Public health initiatives</t>
  </si>
  <si>
    <t>Improved public health and reduced health inequalities</t>
  </si>
  <si>
    <t>Mainstreaming gender equality and promoting work-life balance</t>
  </si>
  <si>
    <t>Gender equality and work-life balance promoted</t>
  </si>
  <si>
    <t>Institutional framework in the asylum and migration sector</t>
  </si>
  <si>
    <t>PA3102 Alternative dispute resolutions developed (restorative justice)</t>
  </si>
  <si>
    <t>PA3103 Improved efficiency of the court systems, including the development of systems for case handling</t>
  </si>
  <si>
    <t xml:space="preserve">PA3104 Increased competence of actors within the judiciary </t>
  </si>
  <si>
    <t>PA3201 Overcome challenges connected to growing prison populations and prison overcrowding</t>
  </si>
  <si>
    <t>PA3202 Increased application of alternatives to prison</t>
  </si>
  <si>
    <t>PA0207</t>
  </si>
  <si>
    <t>PA0304</t>
  </si>
  <si>
    <t>PA0405</t>
  </si>
  <si>
    <t>PA0406</t>
  </si>
  <si>
    <t>PA0505</t>
  </si>
  <si>
    <t>PA0604</t>
  </si>
  <si>
    <t>PA0607</t>
  </si>
  <si>
    <t>PA0701</t>
  </si>
  <si>
    <t>PA0704</t>
  </si>
  <si>
    <t>PA0802</t>
  </si>
  <si>
    <t>PA0803</t>
  </si>
  <si>
    <t>PA1303</t>
  </si>
  <si>
    <t>PA1304</t>
  </si>
  <si>
    <t>PA1307</t>
  </si>
  <si>
    <t>PA1603</t>
  </si>
  <si>
    <t>PA1704</t>
  </si>
  <si>
    <t>PA2104</t>
  </si>
  <si>
    <t>PA2202</t>
  </si>
  <si>
    <t>PA2203</t>
  </si>
  <si>
    <t>PA2204</t>
  </si>
  <si>
    <t>PA2207</t>
  </si>
  <si>
    <t>PA2705</t>
  </si>
  <si>
    <t>PA2707</t>
  </si>
  <si>
    <t>PA2708</t>
  </si>
  <si>
    <t>PA2710</t>
  </si>
  <si>
    <t>PA2711</t>
  </si>
  <si>
    <t>PA3102</t>
  </si>
  <si>
    <t>PA0101</t>
  </si>
  <si>
    <t>PA0102</t>
  </si>
  <si>
    <t>PA0103</t>
  </si>
  <si>
    <t>PA0104</t>
  </si>
  <si>
    <t>PA0105</t>
  </si>
  <si>
    <t>PA0201</t>
  </si>
  <si>
    <t>PA0202</t>
  </si>
  <si>
    <t>PA0203</t>
  </si>
  <si>
    <t>PA0204</t>
  </si>
  <si>
    <t>PA0206</t>
  </si>
  <si>
    <t>PA0301</t>
  </si>
  <si>
    <t>PA0302</t>
  </si>
  <si>
    <t>PA0303</t>
  </si>
  <si>
    <t>PA0401</t>
  </si>
  <si>
    <t>PA0402</t>
  </si>
  <si>
    <t>PA0403</t>
  </si>
  <si>
    <t>PA0404</t>
  </si>
  <si>
    <t>PA0501</t>
  </si>
  <si>
    <t>PA0502</t>
  </si>
  <si>
    <t>PA0503</t>
  </si>
  <si>
    <t>PA0504</t>
  </si>
  <si>
    <t>PA0601</t>
  </si>
  <si>
    <t>PA0602</t>
  </si>
  <si>
    <t>PA0603</t>
  </si>
  <si>
    <t>PA0605</t>
  </si>
  <si>
    <t>PA0606</t>
  </si>
  <si>
    <t>PA0702</t>
  </si>
  <si>
    <t>PA0703</t>
  </si>
  <si>
    <t>PA0801</t>
  </si>
  <si>
    <t>PA0901</t>
  </si>
  <si>
    <t>PA0902</t>
  </si>
  <si>
    <t>PA1001</t>
  </si>
  <si>
    <t>PA1002</t>
  </si>
  <si>
    <t>PA1003</t>
  </si>
  <si>
    <t>PA1004</t>
  </si>
  <si>
    <t>PA1005</t>
  </si>
  <si>
    <t>PA1006</t>
  </si>
  <si>
    <t>PA1007</t>
  </si>
  <si>
    <t>PA1008</t>
  </si>
  <si>
    <t>PA1009</t>
  </si>
  <si>
    <t>PA1010</t>
  </si>
  <si>
    <t>PA1101</t>
  </si>
  <si>
    <t>PA1102</t>
  </si>
  <si>
    <t>PA1103</t>
  </si>
  <si>
    <t>PA1104</t>
  </si>
  <si>
    <t>PA1105</t>
  </si>
  <si>
    <t>PA1106</t>
  </si>
  <si>
    <t>PA1201</t>
  </si>
  <si>
    <t>PA1202</t>
  </si>
  <si>
    <t>PA1203</t>
  </si>
  <si>
    <t>PA1204</t>
  </si>
  <si>
    <t>PA1205</t>
  </si>
  <si>
    <t>PA1301</t>
  </si>
  <si>
    <t>PA1302</t>
  </si>
  <si>
    <t>PA1305</t>
  </si>
  <si>
    <t>PA1306</t>
  </si>
  <si>
    <t>PA1308</t>
  </si>
  <si>
    <t>PA1309</t>
  </si>
  <si>
    <t>PA1310</t>
  </si>
  <si>
    <t>PA1311</t>
  </si>
  <si>
    <t>PA1401</t>
  </si>
  <si>
    <t>PA1402</t>
  </si>
  <si>
    <t>PA1403</t>
  </si>
  <si>
    <t>PA1404</t>
  </si>
  <si>
    <t>PA1405</t>
  </si>
  <si>
    <t>PA1406</t>
  </si>
  <si>
    <t>PA1407</t>
  </si>
  <si>
    <t>PA1408</t>
  </si>
  <si>
    <t>PA1501</t>
  </si>
  <si>
    <t>PA1502</t>
  </si>
  <si>
    <t>PA1601</t>
  </si>
  <si>
    <t>PA1602</t>
  </si>
  <si>
    <t>PA1604</t>
  </si>
  <si>
    <t>PA1701</t>
  </si>
  <si>
    <t>PA1702</t>
  </si>
  <si>
    <t>PA1703</t>
  </si>
  <si>
    <t>PA1801</t>
  </si>
  <si>
    <t>PA1802</t>
  </si>
  <si>
    <t>PA1803</t>
  </si>
  <si>
    <t>PA1804</t>
  </si>
  <si>
    <t>PA1901</t>
  </si>
  <si>
    <t>PA1902</t>
  </si>
  <si>
    <t>PA1903</t>
  </si>
  <si>
    <t>PA2001</t>
  </si>
  <si>
    <t>PA2002</t>
  </si>
  <si>
    <t>PA2101</t>
  </si>
  <si>
    <t>PA2102</t>
  </si>
  <si>
    <t>PA2103</t>
  </si>
  <si>
    <t>PA2201</t>
  </si>
  <si>
    <t>PA2205</t>
  </si>
  <si>
    <t>PA2206</t>
  </si>
  <si>
    <t>PA2301</t>
  </si>
  <si>
    <t>PA2302</t>
  </si>
  <si>
    <t>PA2401</t>
  </si>
  <si>
    <t>PA2402</t>
  </si>
  <si>
    <t>PA2501</t>
  </si>
  <si>
    <t>PA2502</t>
  </si>
  <si>
    <t>PA2503</t>
  </si>
  <si>
    <t>PA2601</t>
  </si>
  <si>
    <t>PA2602</t>
  </si>
  <si>
    <t>PA2603</t>
  </si>
  <si>
    <t>PA2604</t>
  </si>
  <si>
    <t>PA2605</t>
  </si>
  <si>
    <t>PA2701</t>
  </si>
  <si>
    <t>PA2702</t>
  </si>
  <si>
    <t>PA2703</t>
  </si>
  <si>
    <t>PA2704</t>
  </si>
  <si>
    <t>PA2706</t>
  </si>
  <si>
    <t>PA2709</t>
  </si>
  <si>
    <t>PA2801</t>
  </si>
  <si>
    <t>PA2802</t>
  </si>
  <si>
    <t>PA2803</t>
  </si>
  <si>
    <t>PA2804</t>
  </si>
  <si>
    <t>PA2805</t>
  </si>
  <si>
    <t>PA2806</t>
  </si>
  <si>
    <t>PA2807</t>
  </si>
  <si>
    <t>PA2808</t>
  </si>
  <si>
    <t>PA2901</t>
  </si>
  <si>
    <t>PA2902</t>
  </si>
  <si>
    <t>PA2903</t>
  </si>
  <si>
    <t>PA3001</t>
  </si>
  <si>
    <t>PA3002</t>
  </si>
  <si>
    <t>PA3003</t>
  </si>
  <si>
    <t>PA3004</t>
  </si>
  <si>
    <t>PA3101</t>
  </si>
  <si>
    <t>PA3103</t>
  </si>
  <si>
    <t>PA3104</t>
  </si>
  <si>
    <t>PA3201</t>
  </si>
  <si>
    <t>PA3202</t>
  </si>
  <si>
    <t xml:space="preserve">PA1105 Policies and standards of intervention in the field of juvenile justice developed and implemented in view to ensuring protection and securing full rights during detention and a wide range of opportunities for young offenders to reintegrate society </t>
  </si>
  <si>
    <t>National agency</t>
  </si>
  <si>
    <t>Regional or local authority</t>
  </si>
  <si>
    <t> International institutions IOM</t>
  </si>
  <si>
    <t>other</t>
  </si>
  <si>
    <t>International institutions Council of Europe</t>
  </si>
  <si>
    <t>International institutions    FMO</t>
  </si>
  <si>
    <t>Type_of_entities</t>
  </si>
  <si>
    <t>PA3203</t>
  </si>
  <si>
    <t>PA3204</t>
  </si>
  <si>
    <t>PA3203 Increased focus on vulnerable groups in prison</t>
  </si>
  <si>
    <t>PA3204 Improved competences of both inmates and prison staff</t>
  </si>
  <si>
    <t>PA06   Renewable Energy</t>
  </si>
  <si>
    <t>PA07   Adaptation to Climate Change</t>
  </si>
  <si>
    <r>
      <t xml:space="preserve">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Calibri"/>
        <family val="2"/>
        <charset val="186"/>
      </rPr>
      <t>(MS Word formāts)</t>
    </r>
    <r>
      <rPr>
        <sz val="10"/>
        <color indexed="8"/>
        <rFont val="Calibri"/>
        <family val="2"/>
      </rPr>
      <t>, kāpēc un kā tiks izvēlēts katrs programmas indikators.</t>
    </r>
  </si>
  <si>
    <r>
      <t>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Calibri"/>
        <family val="2"/>
        <charset val="186"/>
      </rPr>
      <t>MS Word formāts</t>
    </r>
    <r>
      <rPr>
        <sz val="10"/>
        <color indexed="8"/>
        <rFont val="Calibri"/>
        <family val="2"/>
      </rPr>
      <t>), kāpēc un kā tiks izvēlēts katrs programmas indikators.</t>
    </r>
  </si>
  <si>
    <r>
      <t>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Calibri"/>
        <family val="2"/>
        <charset val="186"/>
      </rPr>
      <t>MS Word formāts</t>
    </r>
    <r>
      <rPr>
        <sz val="10"/>
        <color indexed="8"/>
        <rFont val="Calibri"/>
        <family val="2"/>
      </rPr>
      <t>), kāpēc un kā tiks izvēlēts katrs programmas indikators.</t>
    </r>
  </si>
  <si>
    <r>
      <t>Definēt katra rezultāta mērķa grupu. Aprakstīt programmas iesniegumā (</t>
    </r>
    <r>
      <rPr>
        <sz val="10"/>
        <color indexed="17"/>
        <rFont val="Calibri"/>
        <family val="2"/>
        <charset val="186"/>
      </rPr>
      <t>MS Word formāts</t>
    </r>
    <r>
      <rPr>
        <sz val="10"/>
        <color indexed="8"/>
        <rFont val="Calibri"/>
        <family val="2"/>
      </rPr>
      <t>), ka notika konsultācijas ar mērķa grupām plānošanas un ieviešanas posmos.</t>
    </r>
  </si>
  <si>
    <r>
      <t>Noteikt un novērtēt riska faktorus, kas varētu ietekmēt programmas plānoto rezultātu sasniegšanu. Programmas iesniegumā (</t>
    </r>
    <r>
      <rPr>
        <sz val="10"/>
        <color indexed="17"/>
        <rFont val="Calibri"/>
        <family val="2"/>
        <charset val="186"/>
      </rPr>
      <t>MS Word formāts</t>
    </r>
    <r>
      <rPr>
        <sz val="10"/>
        <color indexed="8"/>
        <rFont val="Calibri"/>
        <family val="2"/>
      </rPr>
      <t>) jāietver risku novēršanas plāns.</t>
    </r>
  </si>
  <si>
    <r>
      <t>Norādīt un pamatot iepriekš definētos projektus un aprakstīt programmas iesniegumā (</t>
    </r>
    <r>
      <rPr>
        <sz val="10"/>
        <color indexed="17"/>
        <rFont val="Calibri"/>
        <family val="2"/>
        <charset val="186"/>
      </rPr>
      <t>MS Word formāts</t>
    </r>
    <r>
      <rPr>
        <sz val="10"/>
        <color indexed="8"/>
        <rFont val="Calibri"/>
        <family val="2"/>
      </rPr>
      <t>), kādu ieguldījum tie sniegs attiecīgā rezultāta sasniegšanā.</t>
    </r>
  </si>
  <si>
    <r>
      <t>Programmas apsaimniekotājs apraksta, kā tiks sākta programmas īstenošana, kā tiks sagatavoti konkursi, kā tiks īstenoti konkursi, kā tiks pabeigta projektu atlase, kādi būs pārskata periodi, informatīvās aktivitātes, kā iesaistīties donorvalsts(u) iestādes utt. Autori ar tekstu un grafikiem prezentē šo informāciju  programmas iesniegumā (</t>
    </r>
    <r>
      <rPr>
        <sz val="10"/>
        <color indexed="17"/>
        <rFont val="Calibri"/>
        <family val="2"/>
        <charset val="186"/>
      </rPr>
      <t>MS Word formāts</t>
    </r>
    <r>
      <rPr>
        <sz val="10"/>
        <color indexed="8"/>
        <rFont val="Calibri"/>
        <family val="2"/>
      </rPr>
      <t>).</t>
    </r>
  </si>
  <si>
    <r>
      <t>Programmas apsaimniekotājs sniedz programmas iesniegumā (</t>
    </r>
    <r>
      <rPr>
        <sz val="10"/>
        <color indexed="17"/>
        <rFont val="Calibri"/>
        <family val="2"/>
        <charset val="186"/>
      </rPr>
      <t>MS Word formāts</t>
    </r>
    <r>
      <rPr>
        <sz val="10"/>
        <color indexed="8"/>
        <rFont val="Calibri"/>
        <family val="2"/>
      </rPr>
      <t>) sīku aprakstu par projektu atlases procesu un procedūrām (papildus infromācijai skat. Regulas 6.daļu).</t>
    </r>
  </si>
  <si>
    <r>
      <t>Aprakstīt programmas iesniegumā (</t>
    </r>
    <r>
      <rPr>
        <sz val="10"/>
        <color indexed="17"/>
        <rFont val="Calibri"/>
        <family val="2"/>
        <charset val="186"/>
      </rPr>
      <t>MS Word formāts</t>
    </r>
    <r>
      <rPr>
        <sz val="10"/>
        <color indexed="8"/>
        <rFont val="Calibri"/>
        <family val="2"/>
      </rPr>
      <t>) procedūru, kāda tiks piemērota projekta grozījumu gadījumā.</t>
    </r>
  </si>
  <si>
    <r>
      <t>Aizpildīt budžeta tabulu zemāk. Sniegt pamatojumus saskaņā ar PAR (sk. 13. sadaļu "Budžets un finanses") programmas iesniegumā</t>
    </r>
    <r>
      <rPr>
        <sz val="10"/>
        <color indexed="57"/>
        <rFont val="Calibri"/>
        <family val="2"/>
      </rPr>
      <t xml:space="preserve"> (MS Word formāts).</t>
    </r>
  </si>
  <si>
    <r>
      <t xml:space="preserve">Programmas apsaimniekotājs ir atbildīgs par programmas finanšu vadību saskaņā ar Regulu un attiecīgās valsts SM, apsaimniekotājam ir jāpaskaidro minētais programmas iesniegumā </t>
    </r>
    <r>
      <rPr>
        <sz val="10"/>
        <color indexed="17"/>
        <rFont val="Calibri"/>
        <family val="2"/>
        <charset val="186"/>
      </rPr>
      <t>(MS Word formāts)</t>
    </r>
    <r>
      <rPr>
        <sz val="10"/>
        <color indexed="17"/>
        <rFont val="Calibri"/>
        <family val="2"/>
      </rPr>
      <t>.</t>
    </r>
  </si>
  <si>
    <t>EEZ un Norvēģijas finanšu instrumenti 2009.-2014. gads
Programmas iesnieguma veidlapa - statistikas pielikums</t>
  </si>
  <si>
    <t>Valsts:</t>
  </si>
  <si>
    <t>Pilsēta:</t>
  </si>
  <si>
    <t>Pasta indekss:</t>
  </si>
  <si>
    <t>Adreses lauks 2:</t>
  </si>
  <si>
    <t>Adreses lauks 1:</t>
  </si>
  <si>
    <t>Kontaktadrese (ja atšķiras no iepriekšminētās):</t>
  </si>
  <si>
    <t>Faks:</t>
  </si>
  <si>
    <t>Centrāle:</t>
  </si>
  <si>
    <t>Numurs</t>
  </si>
  <si>
    <t>Valsts kods</t>
  </si>
  <si>
    <t>Mājas lapas adrese:</t>
  </si>
  <si>
    <t>Reģistrētā adrese:</t>
  </si>
  <si>
    <t>Mobīlais tālrunis:</t>
  </si>
  <si>
    <t>Tālrunis:</t>
  </si>
  <si>
    <t>E-pasts:</t>
  </si>
  <si>
    <t>Amata nosaukums:</t>
  </si>
  <si>
    <t>Vārds:</t>
  </si>
  <si>
    <t>Otrā kontakpersona:</t>
  </si>
  <si>
    <t>Iestādes/organizācijas e-pasts:</t>
  </si>
  <si>
    <t>Pirmā kontaktpersona:</t>
  </si>
  <si>
    <t>Iestādes/organizācijas veids:</t>
  </si>
  <si>
    <t>Pilns juridisks nosaukums angļu valodā:</t>
  </si>
  <si>
    <t>Pilns juridisks nosaukums:</t>
  </si>
  <si>
    <t>Iestādes/organizācijas informācija:</t>
  </si>
  <si>
    <t>Programmas Apsaimniekotājs</t>
  </si>
  <si>
    <t>Kontakta veids:</t>
  </si>
  <si>
    <t>Nosaukums and kontaktinformācija</t>
  </si>
  <si>
    <t>Programmas apsaimniekotāja kontakinformācija</t>
  </si>
  <si>
    <t>EEZ un Norvēģijas finanšu instrumenti 2009.-2014.gads
Programmas iesnieguma veidlapa - statistikas pielikums</t>
  </si>
  <si>
    <t>Donoru programmas partneris</t>
  </si>
  <si>
    <t xml:space="preserve"> Donoru programmas partnera nr.1 kontakinformācija</t>
  </si>
  <si>
    <t xml:space="preserve"> Donoru programmas partnera nr.2 kontakinformācija</t>
  </si>
  <si>
    <t xml:space="preserve"> Donoru programmas partnera nr.3 kontakinformācija</t>
  </si>
  <si>
    <t>Programmas partneris</t>
  </si>
  <si>
    <t>Programmas partnera nr.1 kontakinformācija</t>
  </si>
  <si>
    <t>Plānotais nobeigums:</t>
  </si>
  <si>
    <t>Latvija</t>
  </si>
  <si>
    <t>Izstrādātas sistēmas informācijas apmaiņai par pielāgošanos klimata pārmaiņām</t>
  </si>
  <si>
    <t>Izstrādātas stratēģijas un pasākumi saistībā ar pielāgošanos klimata pārmaiņām</t>
  </si>
  <si>
    <t>Valsts līmenī izstrādāto pielāgošanās stratēģiju skaits</t>
  </si>
  <si>
    <t>Reģionālā un vietējā līmenī izstrādāto pielāgošanās stratēģiju skaits</t>
  </si>
  <si>
    <t>Stratēģiju, kurās ekosistēmas elastīgums ir iestrādāts valsts līmenī, skaits</t>
  </si>
  <si>
    <t>Stratēģiju, kurās ekosistēmas elastīgums ir iestrādāts reģionālā un vietējā līmenī, skaits</t>
  </si>
  <si>
    <t>Palielināta kapacitāte atkarības no klimata pārmaiņām izvērtēšanai</t>
  </si>
  <si>
    <t>Izveidoto zaļo koridoru teritorija km2</t>
  </si>
  <si>
    <t>Aizsargātās/uzlabotās ekosistēmas, lai izvairītos no ārkārtas dabas notikumiem, km</t>
  </si>
  <si>
    <t>Ieviesto iespējamību sistēmu skaits</t>
  </si>
  <si>
    <t>Lai izvairītos no ārkārtas dabas notikumiem ieviesto infrastruktūras pasākumu skaits</t>
  </si>
  <si>
    <t>Lai izvairītos no ārkārtas dabas notikumiem izstrādāto stratēģiju skaits</t>
  </si>
  <si>
    <t>Palielināta izpratne par pielāgošanos klimata pārmaiņām un attiecīga izglītība</t>
  </si>
  <si>
    <t>PA07   Pielāgošanās klimata pārmaiņām</t>
  </si>
  <si>
    <t>PA10   Finansējums nevalstiskām organizācijām</t>
  </si>
  <si>
    <t xml:space="preserve">Veicināta aktīva pilsonība </t>
  </si>
  <si>
    <t>Ieviesto pilsonisko dialogu instrumentu skaits</t>
  </si>
  <si>
    <t xml:space="preserve">Cilvēku skaits no neaizsargātām grupām (piemēram, čigāni, personas ar īpašām vajadzībām; nelabvēlīgos apstākļos esoši jaunieši u. c.), kuri gūst labumu no uzlabotas pieejas sociālajiem pakalpojumiem, sadalījumā pa dzimumiem  </t>
  </si>
  <si>
    <t>NVO aktivitātēs iesaistīto iedzīvotāju skaits</t>
  </si>
  <si>
    <t xml:space="preserve">Sabiedrības/NVO organizēto konsultāciju skaits </t>
  </si>
  <si>
    <t>Pierādījumi par palielinātu vietējo iedzīvotāju iesaistīšanos NVO organizētās pilsoniskās aktivitātēs, piemēram, parakstīti lūgumraksti, uzrakstītas vēstules, nodibinātā komunikācija ar domniekiem un deputātiem, organizētās sanāksmes, kas notiek, lai satiktos pilsoņi un valdība</t>
  </si>
  <si>
    <t>NVO skaits, kurās ir palielinājies dalībnieku skaits un ir paplašināta saziņa ar sabiedrību</t>
  </si>
  <si>
    <t xml:space="preserve">Personu skaits, kas regulāri brīvprātīgi iesaistās NVO 
</t>
  </si>
  <si>
    <t>ActiPalielināta NVO iesaistīšanās politikas un lēmumu pieņemšanas procesos kopā ar vietējo, reģionālo un valsts valdībuve citizenship fostered</t>
  </si>
  <si>
    <t>Palielināta NVO iesaistīšanās politikas un lēmumu pieņemšanas procesos kopā ar vietējo, reģionālo un valsts valdību</t>
  </si>
  <si>
    <t xml:space="preserve">Jaunizveidoto valsts / pašvaldību NVO koalīciju un platformu skaits </t>
  </si>
  <si>
    <t>Organizēto valsts / NVO konsultāciju skaits</t>
  </si>
  <si>
    <t xml:space="preserve">NVO skaits, kas palielinājušas iesaistīšanos politikā un lēmumu pieņemšanā kopā ar vietējo, reģionālo un valsts valdību (saskaņā ar Eiropas Padomes pamatnostādnēm par piedalīšanos lēmumu pieņemšanā, ko veic NVO) </t>
  </si>
  <si>
    <t>Izmaiņas vietējās pašvaldības attieksmē pret NVO (palielināta izpratne, vēlme ciešāk sadarboties u.t.t), par kurām ir ziņots</t>
  </si>
  <si>
    <t>Starpnozaru partnerības attīstība, sevišķi ar valsts iestādēm vietējā, reģionālā un / vai valsts līmenī</t>
  </si>
  <si>
    <t xml:space="preserve">Oficiālu starpnozaru partnerību skaits, kas veicina NVO sadarbību  ar valsts iestādēm </t>
  </si>
  <si>
    <t>NVO salīdzinošo pārskatu skaits</t>
  </si>
  <si>
    <t>Partnerību starp NVO un plašsaziņas līdzekļiem skaits</t>
  </si>
  <si>
    <t>NVO skaits, kas sadarbojas ar vietējām pašvaldībām un valsts iestādēm, tai skaitā izveidoto pilsoniskā dialoga mehānismu skaits</t>
  </si>
  <si>
    <t xml:space="preserve">Veicinātas demokrātiskās vērtības, tostarp cilvēktiesības </t>
  </si>
  <si>
    <t>NVO skaits, kas garantē piekļuvi pilsoņu tiesībām / kompensāciju</t>
  </si>
  <si>
    <t xml:space="preserve">NVO skaits, kas ieļauj cilvēktiesību jautājumus un to veicināšanu darba plānā un darbībās </t>
  </si>
  <si>
    <t>Pilsoņu skaits, kuri nodrošina piekļuvi tiesībām/ kompensācijām, strādājot NVO</t>
  </si>
  <si>
    <t>NVO skaits, kuru darbība ir vērsta uz mazākumtautību grupām, piemēram, etnisko minoritāšu grupām, tostarp romu, bēgļu un patvēruma meklētājiem; sieviešu, geju un lesbiešu grupām</t>
  </si>
  <si>
    <t>Lietu / apelāciju skaits, ko NVO iesniegušas tribunālā, kā arī tiesās (tostarp starptautiskās)</t>
  </si>
  <si>
    <t>Pierādījumi par NVO politiku un praksi, kas atspoguļo demokrātijas vērtības</t>
  </si>
  <si>
    <t>NVO skaits, kas apņēmušās īstenot NVO darba un ētikas kodeksu</t>
  </si>
  <si>
    <t>Attīstīta aizstāvības un uzrauga loma</t>
  </si>
  <si>
    <t xml:space="preserve">NVO iesniegto tiesību aktu/politikas iniciatīvu un prakšu skaits </t>
  </si>
  <si>
    <t>Mainīto vai uzlaboto likumu, politiku un prakšu skaits NVO aizstāvības darbību rezultātā</t>
  </si>
  <si>
    <t>22 94 04 04</t>
  </si>
  <si>
    <t>postmottak@ra.no</t>
  </si>
  <si>
    <t>21 04 58 00</t>
  </si>
  <si>
    <t>PA1307 Improved access to and quality of health services for elderly people</t>
  </si>
  <si>
    <t>PA1308 Life-style related diseases prevented or reduced</t>
  </si>
  <si>
    <t xml:space="preserve">PA1309 Improved prevention and treatment of communicable diseases (including HIV/AIDS and TB) </t>
  </si>
  <si>
    <t xml:space="preserve">PA1310 Improved mental health services </t>
  </si>
  <si>
    <t>PA1311 Improved food safety and increased access to information about food safety and health for consumers, public authorities and industry</t>
  </si>
  <si>
    <t>PA1401 Gender issues across policies and practices mainstreamed</t>
  </si>
  <si>
    <t>PA1402 Awareness raised and research on gender issues promoted</t>
  </si>
  <si>
    <t>PA1403 Successful national policies and best practices on gender equality exchanged</t>
  </si>
  <si>
    <t>PA1404 Balance between work, private and family life improved</t>
  </si>
  <si>
    <t>PA1405 Gender balance on company boards improved</t>
  </si>
  <si>
    <t>PA1406 Gender pay gap reduced</t>
  </si>
  <si>
    <t>PA1407 Gender equality ombudspersons / authorities established</t>
  </si>
  <si>
    <t>PA1408 Capacity of gender equality organisations and networks strengthened</t>
  </si>
  <si>
    <t>PA1501 Strengthened institutional framework to ensure legal protection and care for the most vulnerable group of migrants, namely unaccompanied children</t>
  </si>
  <si>
    <t>PA1601 Cultural heritage restored, renovated and protected</t>
  </si>
  <si>
    <t xml:space="preserve">PA1602 Cultural history documented </t>
  </si>
  <si>
    <t xml:space="preserve">PA1603 Local communities further developed and economically sustainable livelihoods established through the revitalisation of cultural and natural heritage </t>
  </si>
  <si>
    <t>PA1604 Cultural heritage made accessible to the public</t>
  </si>
  <si>
    <t>PA1701 Contemporary art and culture presented and reaching a broader audience</t>
  </si>
  <si>
    <t xml:space="preserve">PA1702 Awareness of cultural diversity raised and intercultural dialogue strengthened </t>
  </si>
  <si>
    <t>PA1703 Individual citizens’ cultural identity strengthened</t>
  </si>
  <si>
    <t xml:space="preserve">PA1704 Cultural history documented </t>
  </si>
  <si>
    <t>PA1801 Increased research cooperation between the EEA EFTA and Beneficiary States</t>
  </si>
  <si>
    <t>PA1802 Strengthened research capacity in the Beneficiary States</t>
  </si>
  <si>
    <t>PA1803 Strengthened research allocations in the Beneficiary States</t>
  </si>
  <si>
    <t>PA1804 Increased application of research results</t>
  </si>
  <si>
    <t>PA1901 Increased higher education student and staff mobility between Beneficiary and EEA EFTA States</t>
  </si>
  <si>
    <t>PA1902 Increased and strengthened institutional cooperation at all levels of the education sector (school education, higher education, vocational training/education and adult education) between Beneficiary and EEA EFTA States</t>
  </si>
  <si>
    <t>PA1903 Increased mobility of education sector staff at all levels of education between Beneficiary and EEA EFTA States</t>
  </si>
  <si>
    <t>PA2001 CO2 captured and safely stored</t>
  </si>
  <si>
    <t>PA2002 Increased knowledge and transnational cooperation on CCS</t>
  </si>
  <si>
    <t>PA2101 Realisation of the business opportunities of greening of the European economy</t>
  </si>
  <si>
    <t>PA2102 Reduced production of waste and reduced emissions to air, water and ground</t>
  </si>
  <si>
    <t>PA2103 More use of environmentally friendly technologies</t>
  </si>
  <si>
    <t>PA2104 Increased green job creation and entrepreneurship</t>
  </si>
  <si>
    <t>PA2201 Improved social dialogue and tripartite dialogue structures and practices</t>
  </si>
  <si>
    <t xml:space="preserve">PA2202 Enhanced understanding of the benefits of decent work </t>
  </si>
  <si>
    <t>PA2203 Enhanced access to employment and participation in the labour market</t>
  </si>
  <si>
    <t>PA2204 Enhanced focus on the social dimension of workforce mobility</t>
  </si>
  <si>
    <t>PA2205 Advancement of gender equality and non-discrimination in the workplace</t>
  </si>
  <si>
    <t xml:space="preserve">PA2206 Improvement of work, family and private life balance </t>
  </si>
  <si>
    <t>PA2207 Worker adaptability and lifelong learning opportunities improved</t>
  </si>
  <si>
    <t>PA2301 Increased research cooperation between Norway and the Beneficiary States</t>
  </si>
  <si>
    <t>PA2302 Strengthened research capacity in the Beneficiary States and increased application of research results through research cooperation between Norway and the Beneficiary States</t>
  </si>
  <si>
    <t>PA2401 Increased higher education student and staff mobility between Beneficiary States and Norway</t>
  </si>
  <si>
    <t>PA2402 Increased and strengthened institutional cooperation within the higher education sector between the Beneficiary States and Norway</t>
  </si>
  <si>
    <t>PA2501 Increased and strengthened cooperation between public institutions, local and regional authorities in the Beneficiary States and similar institutions and authorities in Norway</t>
  </si>
  <si>
    <t>PA2502 Enhanced institutional capacity and human resources development in public institutions, local and regional authorities in the Beneficiary States</t>
  </si>
  <si>
    <t>PA2503 Enhanced capacity and quality of the services provided by public institutions, local and regional authorities through enhanced institutional capacity and human resources development</t>
  </si>
  <si>
    <t xml:space="preserve">PA2601 Closer contact and cooperation between local and regional institutions and NGOs on both sides of the EU external border </t>
  </si>
  <si>
    <t>PA2602 Local and regional institutions and NGOs are enhancing knowledge and skills for developing cross-border cooperation</t>
  </si>
  <si>
    <t>PA2603 Mitigation of existing barriers to cross-border cooperation</t>
  </si>
  <si>
    <t>PA2604 Greater understanding of common cross-border challenges and opportunities</t>
  </si>
  <si>
    <t>PA2605 New and innovative forms of cross-border cooperation developed</t>
  </si>
  <si>
    <t xml:space="preserve">PA2701 Reduced inequalities between user groups </t>
  </si>
  <si>
    <t xml:space="preserve">PA2702 Developed resources for all levels of health care </t>
  </si>
  <si>
    <t xml:space="preserve">PA2703 Improved governance in health care </t>
  </si>
  <si>
    <t xml:space="preserve">PA2704 Strengthened financing systems </t>
  </si>
  <si>
    <t>PA2705 National health registries and health information systems, data management and use improved</t>
  </si>
  <si>
    <t xml:space="preserve">PA2706 Improved access to and quality of health services including reproductive and preventive child health care </t>
  </si>
  <si>
    <t>PA2707 Improved access to and quality of health services for elderly people</t>
  </si>
  <si>
    <t>PA2708 Life-style related diseases prevented or reduced</t>
  </si>
  <si>
    <t xml:space="preserve">PA2709 Improved prevention and treatment of communicable diseases (including HIV/AIDS and TB) </t>
  </si>
  <si>
    <t xml:space="preserve">PA2710 Improved mental health services </t>
  </si>
  <si>
    <t>Number of articles in each others countries' media</t>
  </si>
  <si>
    <t>Number of political alliances in international negotiations and/or fora</t>
  </si>
  <si>
    <t xml:space="preserve">PA01.1 Established environmental targets and management plans for marine and inland waters </t>
  </si>
  <si>
    <t>PA01.2 Improved monitoring of marine waters</t>
  </si>
  <si>
    <t>PA01.3 Improved water management infrastructure</t>
  </si>
  <si>
    <t>PA01.4 Increased awareness of and education in integrated marine and inland water management</t>
  </si>
  <si>
    <t>PA01.5 Increased capacity for assessing and predicting environmental status in marine and inland waters</t>
  </si>
  <si>
    <t>PA01.6 More integrated management of marine and inland water resources</t>
  </si>
  <si>
    <t xml:space="preserve">PA02.1 Avoided fragmentation of ecosystems </t>
  </si>
  <si>
    <t>PA02.2 Improved integration of biodiversity considerations in sectoral policies and legislation</t>
  </si>
  <si>
    <t>PA02.3 Increased awareness of and education in biodiversity and ecosystem services, including awareness of and education in the linkage between biodiversity and climate change, and economic valuation of ecosystems</t>
  </si>
  <si>
    <t>PA02.4 Increased capacity to manage and monitor Natura 2000 sites effectively</t>
  </si>
  <si>
    <t>PA02.5 Increased capacity within environmental NGOs promoting biodiversity</t>
  </si>
  <si>
    <t>PA02.6 Increased protection of native ecosystems against invasive alien species</t>
  </si>
  <si>
    <t>PA02.7 Increased protection of Natura 2000 sites against external disruptive influences through the establishment of buffer zones</t>
  </si>
  <si>
    <t>PA03.1 Improved environmental information on impact, status and trends</t>
  </si>
  <si>
    <t>PA03.2 Increased awareness of and education in environmental monitoring and integrated planning and control</t>
  </si>
  <si>
    <t>Ouctome ID</t>
  </si>
  <si>
    <t>Indicator ID</t>
  </si>
  <si>
    <t>PA0101-01</t>
  </si>
  <si>
    <t>PA0101-02</t>
  </si>
  <si>
    <t>PA0101-03</t>
  </si>
  <si>
    <t>PA0102-01</t>
  </si>
  <si>
    <t>PA0102-02</t>
  </si>
  <si>
    <t>PA0103-01</t>
  </si>
  <si>
    <t>PA0104-01</t>
  </si>
  <si>
    <t>PA0105-01</t>
  </si>
  <si>
    <t>PA0105-02</t>
  </si>
  <si>
    <t>PA0201-01</t>
  </si>
  <si>
    <t>PA0201-02</t>
  </si>
  <si>
    <t>PA0201-03</t>
  </si>
  <si>
    <t>PA0201-04</t>
  </si>
  <si>
    <t>PA0202-01</t>
  </si>
  <si>
    <t>PA0202-02</t>
  </si>
  <si>
    <t>PA0202-03</t>
  </si>
  <si>
    <t>PA0203-01</t>
  </si>
  <si>
    <t>PA0204-01</t>
  </si>
  <si>
    <t>PA0206-01</t>
  </si>
  <si>
    <t>PA0301-01</t>
  </si>
  <si>
    <t>PA0301-02</t>
  </si>
  <si>
    <t>PA0301-03</t>
  </si>
  <si>
    <t>PA0302-01</t>
  </si>
  <si>
    <t>PA0302-02</t>
  </si>
  <si>
    <t>PA0302-03</t>
  </si>
  <si>
    <t>PA0303-01</t>
  </si>
  <si>
    <t>PA0401-01</t>
  </si>
  <si>
    <t>PA0401-02</t>
  </si>
  <si>
    <t>PA0402-01</t>
  </si>
  <si>
    <t>PA0403-01</t>
  </si>
  <si>
    <t>PA0404-01</t>
  </si>
  <si>
    <t>PA0404-02</t>
  </si>
  <si>
    <t>PA0404-03</t>
  </si>
  <si>
    <t>PA0501-01</t>
  </si>
  <si>
    <t>PA0501-02</t>
  </si>
  <si>
    <t>PA0501-03</t>
  </si>
  <si>
    <t>PA0501-04</t>
  </si>
  <si>
    <t>PA0501-05</t>
  </si>
  <si>
    <t>PA0502-01</t>
  </si>
  <si>
    <t>PA0502-02</t>
  </si>
  <si>
    <t>PA0502-03</t>
  </si>
  <si>
    <t>PA0502-04</t>
  </si>
  <si>
    <t>PA0502-05</t>
  </si>
  <si>
    <t>PA0503-01</t>
  </si>
  <si>
    <t>PA0504-01</t>
  </si>
  <si>
    <t>PA0601-01</t>
  </si>
  <si>
    <t>PA0602-01</t>
  </si>
  <si>
    <t>PA0602-02</t>
  </si>
  <si>
    <t>PA0602-03</t>
  </si>
  <si>
    <t>PA0602-04</t>
  </si>
  <si>
    <t>PA0602-05</t>
  </si>
  <si>
    <t>PA0603-01</t>
  </si>
  <si>
    <t>Iesniegto un novērtēto projektus skaits ES pētniecības ietvarprogrammās</t>
  </si>
  <si>
    <t>Izdevumi pētniecībai un attīstībai procentos no IKP sadalījumā pa finansējuma avotiem, nozarēm un uz vienu iedzīvotāju</t>
  </si>
  <si>
    <t>Valsts budžeta apropriāciju pētniecībai un attīstībai procentuālais īpatsvars</t>
  </si>
  <si>
    <t>Patentu pieteikumu skaits</t>
  </si>
  <si>
    <t>Licenču skaits</t>
  </si>
  <si>
    <t>Jaunu uzņēmumu skaits</t>
  </si>
  <si>
    <t>PA24   Divpusēja stipendiju programma</t>
  </si>
  <si>
    <t>Lielāka augstskolu studentu un darbinieku mobilitāte starp Saņēmējvalstīm un Norvēģiju</t>
  </si>
  <si>
    <t>Darbinieku skaits, kas gūst labumu no mobilitātes granta saskaņā ar NOR FI sadalījumā pa valstīm, dzimumiem, personāla kategorijām un līmeņiem</t>
  </si>
  <si>
    <t>Augstskolu studentu skaits, kas gūst labumu no mobilitātes granta saskaņā ar NOR FI sadalījumā pa valstīm, dzimumiem, studiju līmeņiem un akadēmiskiem līmeņiem</t>
  </si>
  <si>
    <t>Pastiprināta institucionālā sadarbība augstākās izglītības jomā starp saņēmējvalstīm un Norvēģiju</t>
  </si>
  <si>
    <t>Augstskolu studentu skaits procentuālā izteiksmē, kas ir bijuši studēt ārzemēs viņu izglītības programmas ietvaros sadalījuma pa valstīm</t>
  </si>
  <si>
    <t>Augstskolu kopējo studiju programmu skaits sadalījumā pa valstīm un līmeņiem</t>
  </si>
  <si>
    <t>PA25   Kapacitātes stiprināšana un institucionālā sadarbība ar Norvēģijas valsts iestādēm, vietējām un reģionālām iestādēm</t>
  </si>
  <si>
    <t>Pastiprināta un veicināta sadarbība starp valsts iestādēm, vietējām un reģionālajām pašvaldībām saņēmējvalstīs un līdzīgām institūcijām un iestādēm Norvēģijā</t>
  </si>
  <si>
    <t>Stiprināta institucionālā kapacitāte un cilvēkresursu attīstība valsts iestādēs, vietējās un reģionālajās pašvaldībās saņēmējvalstī</t>
  </si>
  <si>
    <t>Uzlabota kapacitāte un valsts iestāžu, vietējo un reģionālo pašvaldību sniegto pakalpojumu kvalitāte, uzlabojot institucionālo kapacitāti un cilvēkresursu attīstību</t>
  </si>
  <si>
    <t>Pētījumu rādītājs (apmierinātība ar sadarbību, sadarbības kvalitāti, gūto sinerģiju)</t>
  </si>
  <si>
    <t>Palielināts (iekšējās) izpildes apjoms attiecīgajās iestādēm attiecīgajās vienībās (piem., izmaksas uz vienu saražoto vienību, nodarbināto cilvēku skaits, vidējais gaidīšanas laiks)</t>
  </si>
  <si>
    <t xml:space="preserve">Lielāka attiecīgo iestāžu klientu/saņēmēju/darījuma partneru apmierinātība </t>
  </si>
  <si>
    <t>PA32   Korekcijas pakalpojumi, tajā skaitā ar ieslodzījumu nesaistītas sankcijas</t>
  </si>
  <si>
    <t xml:space="preserve">Atrisināt problēmas saistībā ar pieaugošo cietumnieku skaitu un pārblīvētajiem cietumiem </t>
  </si>
  <si>
    <t xml:space="preserve">Palielināta ieslodzījuma alternatīvu izmantošana </t>
  </si>
  <si>
    <t>Pastiprināta uzmanība mazāk aizsargātajām grupām cietumā</t>
  </si>
  <si>
    <t>Ieslodzīto un cietuma darbinieku kompetenču uzlabošana</t>
  </si>
  <si>
    <t>Ieslodzīto skaits cietumos, kas tiks būvēti/restaurēti par Norvēģijas Granta līdzekļiem</t>
  </si>
  <si>
    <t>Pirmstiesas ieslodzīto/apcietināto skaits (procentos no ieslodzīto skaita)</t>
  </si>
  <si>
    <t xml:space="preserve">Cilvēku skaits, kas piedalās ieslodzījuma alternatīvajās programmās (īpašs režīms, kursi dzērājšoferiem, uzraudzība, sabiedriskie sodi, piespiedu darbs u.c.) 
</t>
  </si>
  <si>
    <t>Apmācīto cietuma darbinieku skaits</t>
  </si>
  <si>
    <t>Ieslodzīto skaits, kas piedalās izglītojošās un/vai darba programmās</t>
  </si>
  <si>
    <t>Latvijas Republikas Kultūras ministrija</t>
  </si>
  <si>
    <t>Ministry of Culture of Republic of Latvia</t>
  </si>
  <si>
    <t>Kultūras un dabas mantojuma saglabāšana un atjaunināšana</t>
  </si>
  <si>
    <t>Sanita</t>
  </si>
  <si>
    <t>Rancāne - Delekolē</t>
  </si>
  <si>
    <t>Eiropas Savienības fondu departamenta direktore</t>
  </si>
  <si>
    <t>Sanita.Rancane@km.gov.lv</t>
  </si>
  <si>
    <t>pasts@km.gov.lv</t>
  </si>
  <si>
    <t>Valsts pārvaldes iestāde</t>
  </si>
  <si>
    <t>Agra</t>
  </si>
  <si>
    <t>Ločmele</t>
  </si>
  <si>
    <t>Eiropas Savienības fondu departamenta Finanšu instrumentu attīstības nodaļas vadītāja</t>
  </si>
  <si>
    <t>Agra.Locmele@km.gov.lv</t>
  </si>
  <si>
    <t>LV-1364</t>
  </si>
  <si>
    <t>Rīga</t>
  </si>
  <si>
    <t>http://www.km.gov.lv</t>
  </si>
  <si>
    <t>Antonijas iela 9</t>
  </si>
  <si>
    <t>K.Valdemāra iela 11a</t>
  </si>
  <si>
    <t>LV-1010</t>
  </si>
  <si>
    <t>a) un b)</t>
  </si>
  <si>
    <t>Jā</t>
  </si>
  <si>
    <t>LR Kultūras ministrija</t>
  </si>
  <si>
    <t>Programmas apsaimniekotājs</t>
  </si>
  <si>
    <t>Komitejas priekšsēdētāja</t>
  </si>
  <si>
    <t xml:space="preserve">Agra </t>
  </si>
  <si>
    <t>Komitejas priekšsēdētājas vietniece</t>
  </si>
  <si>
    <t>Janīna</t>
  </si>
  <si>
    <t>Tiškina</t>
  </si>
  <si>
    <t xml:space="preserve">Juris </t>
  </si>
  <si>
    <t>Dambis</t>
  </si>
  <si>
    <t>Valsts kultūras pieminekļu aizsardzības inspekcija</t>
  </si>
  <si>
    <t>Komitejas locekle</t>
  </si>
  <si>
    <t>Komitejas loceklis</t>
  </si>
  <si>
    <t>Programmas apsaimniekotāja pieaicināts eksperts</t>
  </si>
  <si>
    <t xml:space="preserve">Noelle </t>
  </si>
  <si>
    <t>Poppe</t>
  </si>
  <si>
    <t>Norvēģijas Kultūras mantojuma direkcija</t>
  </si>
  <si>
    <t>Programmas donoru partneris</t>
  </si>
  <si>
    <t>Nils</t>
  </si>
  <si>
    <t>Marstein</t>
  </si>
  <si>
    <t>Anna Benedicte</t>
  </si>
  <si>
    <t>Stigen</t>
  </si>
  <si>
    <t>Norvēģijas Mākslas padome</t>
  </si>
  <si>
    <t>Lesiņa - Rāviņa</t>
  </si>
  <si>
    <t>Komitejas priekšsēdētājas vietnieces aizvietotāja</t>
  </si>
  <si>
    <t>Baiba</t>
  </si>
  <si>
    <t>Kristīne</t>
  </si>
  <si>
    <t>Mūrniece</t>
  </si>
  <si>
    <t>Komitejas locekļa aizvietotāja</t>
  </si>
  <si>
    <t>Aleksandra Petie</t>
  </si>
  <si>
    <t>Einen</t>
  </si>
  <si>
    <t>Komitejas locekles aizvietotāja</t>
  </si>
  <si>
    <t>Norvēģijas Vides ministrija</t>
  </si>
  <si>
    <t>Brit</t>
  </si>
  <si>
    <t>Holtebekk</t>
  </si>
  <si>
    <t>Sjur</t>
  </si>
  <si>
    <t>Mehlum</t>
  </si>
  <si>
    <t>Komitejas locekļa aizvietotājs</t>
  </si>
  <si>
    <t>Pārstāvis</t>
  </si>
  <si>
    <t>Vadošā iestāde</t>
  </si>
  <si>
    <t>Norvērotājs</t>
  </si>
  <si>
    <t>LR Finanšu ministrija</t>
  </si>
  <si>
    <t>Finanšu instrumentu birojs</t>
  </si>
  <si>
    <t>Donoru pārstāvis</t>
  </si>
  <si>
    <t>Novērotājs</t>
  </si>
  <si>
    <t>PA16 -Kultūras un dabas mantojuma saglabāšana un atjaunināšana</t>
  </si>
  <si>
    <t>-</t>
  </si>
  <si>
    <t>PA17 -Kultūras un mākslas dažādības veicināšana Eiropas kultūras mantojuma ietvaros</t>
  </si>
  <si>
    <t>Vecināta laikmetīgās mākslas un kultūras pieejamība un sasniegta plašāka auditorija</t>
  </si>
  <si>
    <t>Sabiedrībai no jauna vai atkārtoti atvērtu ēku ar kultūras mantojuma vērtību skaits</t>
  </si>
  <si>
    <t>Atjaunoto un saglabāto kultūras mantojuma objektu skaits</t>
  </si>
  <si>
    <t>Nodrošināta jūgendstila kultūras pieminekļu restaurācija</t>
  </si>
  <si>
    <t>Nodrošināta kultūrvēsturisku objektu saglabāšana</t>
  </si>
  <si>
    <t>Apkopota un elektroniski pieejama informācija par jūgendstila kultūrvēsturisko mantojumu Latvijā</t>
  </si>
  <si>
    <t>Nodrošināta publiska pieejamība kultūras mantojuma objektiem, kas atjaunoti programmas ietvaros</t>
  </si>
  <si>
    <t>Izveidota kultūrvēsturiskā mantojuma datubāze elektroniskā formātā</t>
  </si>
  <si>
    <t>Organizēto kultūras pasākumu skaits</t>
  </si>
  <si>
    <t>Personu skaits, kas piedalās kultūras pasākumu īstenošanā</t>
  </si>
  <si>
    <t>Veicinātas lielākās kultūras sadarbības iespējas, izveidoti kopēji sadarbības tīkli starp Latviju un donorvalstīm</t>
  </si>
  <si>
    <t>Jaunizveidotu un sekmētu jau izveidoto partnerību skaits</t>
  </si>
  <si>
    <t>Sekmēta kultūras darbinieku mobilitāte</t>
  </si>
  <si>
    <t>Atjaunots , restaurēts un aizsargāts kultūras mantojums</t>
  </si>
  <si>
    <t>Veicināta laikmetīgās mākslas un kultūras pieejamība un sasniegta plašāka auditorija</t>
  </si>
  <si>
    <t>PA1601 Atjaunots , restaurēts un aizsargāts kultūras mantojums</t>
  </si>
  <si>
    <t>PA1701 Veicināta laikmetīgās mākslas un kultūras pieejamība un sasniegta plašāka auditorija</t>
  </si>
  <si>
    <t>1.konkurss</t>
  </si>
  <si>
    <t>2.konkurss</t>
  </si>
  <si>
    <t>06/2013</t>
  </si>
  <si>
    <t>09/2013</t>
  </si>
  <si>
    <t>03/2013</t>
  </si>
  <si>
    <t>Directorate of Cultural Heritage(RA)</t>
  </si>
  <si>
    <t>Valsts institūcija</t>
  </si>
  <si>
    <t>Noelle</t>
  </si>
  <si>
    <t>Vecākā padomniece</t>
  </si>
  <si>
    <t>noelle.poppe@ra.no</t>
  </si>
  <si>
    <t xml:space="preserve"> 98 20 28 57</t>
  </si>
  <si>
    <t>valsts institūcija</t>
  </si>
  <si>
    <t>Anna.Benedicte.Stigen@kulturrad.no</t>
  </si>
  <si>
    <t>vecākā padomniece</t>
  </si>
  <si>
    <t>22 94 04 00</t>
  </si>
  <si>
    <t>Dronningensgate 13</t>
  </si>
  <si>
    <t>Pb. 8196 Dep.</t>
  </si>
  <si>
    <t>0034 Oslo</t>
  </si>
  <si>
    <t>Norvēģija</t>
  </si>
  <si>
    <t>www.riksantikvaren.no</t>
  </si>
  <si>
    <t>959 06 522</t>
  </si>
  <si>
    <t>23 11 75 53</t>
  </si>
  <si>
    <t>Pb. 8052 Dep</t>
  </si>
  <si>
    <t>0151 Oslo</t>
  </si>
  <si>
    <t>Grev Wedels plass 1</t>
  </si>
  <si>
    <t>Arts Council Norway (ACN)</t>
  </si>
  <si>
    <t>0031</t>
  </si>
  <si>
    <t>Oslo</t>
  </si>
  <si>
    <t>Plānotais sākuma datums
(mm/gg)</t>
  </si>
  <si>
    <t>Atlases periods</t>
  </si>
  <si>
    <t>mēnesis</t>
  </si>
  <si>
    <t>gads</t>
  </si>
  <si>
    <t>14.3 Konkursi</t>
  </si>
  <si>
    <t>Programmas rezultāti</t>
  </si>
  <si>
    <t>Atklāta konkursa publicēšanas datums</t>
  </si>
  <si>
    <t>PA19.2 Increased higher education student and staff mobility between Beneficiary and EEA EFTA States</t>
  </si>
  <si>
    <t>PA19.3 Increased mobility of education sector staff at all levels of education between Beneficiary and EEA EFTA States</t>
  </si>
  <si>
    <t>PA20.1 CO2 captured and safely stored</t>
  </si>
  <si>
    <t>PA20.2 Increased knowledge and transnational cooperation on CCS</t>
  </si>
  <si>
    <t>PA21.1 Increased green job creation and entrepreneurship</t>
  </si>
  <si>
    <t>Number of internationally refereed scientific publications</t>
  </si>
  <si>
    <t>Number of scientific publications</t>
  </si>
  <si>
    <t xml:space="preserve">Number of submitted and ranked projects in the EUs Framework Programmes  for research </t>
  </si>
  <si>
    <t>1803</t>
  </si>
  <si>
    <t>Gross domestic expenditure on R&amp;D</t>
  </si>
  <si>
    <t xml:space="preserve">R&amp;D expenditure as a percentage of the GDP by source of funds, sector of performance and per capita </t>
  </si>
  <si>
    <t>Percentage of government budget appropriations for R&amp;D</t>
  </si>
  <si>
    <t>1804</t>
  </si>
  <si>
    <t>Number of patent applications</t>
  </si>
  <si>
    <t>Number of licenses</t>
  </si>
  <si>
    <t>Number of new enterprises</t>
  </si>
  <si>
    <t>1901</t>
  </si>
  <si>
    <t xml:space="preserve">Number of staff benefiting from a mobility grant under the EEA/NO FM by country, gender, category of staff and level </t>
  </si>
  <si>
    <t>Number of HE students benefiting from a mobility grant from EEA/NO FM by country, gender, level of study, and academic field</t>
  </si>
  <si>
    <t xml:space="preserve">Percentage of HE graduates having had a study period abroad as part of their education by country </t>
  </si>
  <si>
    <t>1902</t>
  </si>
  <si>
    <t>Number of joint study programmes developed between Higher Education Institutions by country and level</t>
  </si>
  <si>
    <t>Number of long term relationships established between institutions by country and level of education sector</t>
  </si>
  <si>
    <t>1903</t>
  </si>
  <si>
    <t>Number of staff participating in mobility by sector: vocational training/education, adult education, school education. , disaggregated by gender</t>
  </si>
  <si>
    <t>2001</t>
  </si>
  <si>
    <t>2002</t>
  </si>
  <si>
    <t>Number of characterisations and assessments of potential storage complexes and surrounding areas in line with the CCS Directive</t>
  </si>
  <si>
    <t>2101</t>
  </si>
  <si>
    <t>2102</t>
  </si>
  <si>
    <t>2103</t>
  </si>
  <si>
    <t>2104</t>
  </si>
  <si>
    <t>2201</t>
  </si>
  <si>
    <t>Collective bargaining coverage rate</t>
  </si>
  <si>
    <t>Union density rate</t>
  </si>
  <si>
    <t>Percentage of enterprises belonging to employer organization [rate]</t>
  </si>
  <si>
    <t>2202</t>
  </si>
  <si>
    <t>2203</t>
  </si>
  <si>
    <t>2204</t>
  </si>
  <si>
    <t>2205</t>
  </si>
  <si>
    <t>Number of women on board rooms</t>
  </si>
  <si>
    <t>Pay gap between women and men</t>
  </si>
  <si>
    <t>Number of written Fair Hiring / Recruiting Policies adopted by targeted enterprises.</t>
  </si>
  <si>
    <t>Number of written Fair Career Advancement Policies adopted by targeted enterprises.</t>
  </si>
  <si>
    <t>Number of Fair Compensation Practices adopted by targeted enterprises.</t>
  </si>
  <si>
    <t>Number of Sexual Harassment Policies adopted by targeted enterprises.</t>
  </si>
  <si>
    <t>2206</t>
  </si>
  <si>
    <t>PA25.2 Enhanced institutional capacity and human resources development in public institutions, local and regional authorities in the Beneficiary States</t>
  </si>
  <si>
    <t xml:space="preserve">PA26.1 Closer contact and cooperation between local and regional institutions and NGOs on both sides of the EU external border </t>
  </si>
  <si>
    <t>PA26.2 Greater understanding of common cross-border challenges and opportunities</t>
  </si>
  <si>
    <t>PA26.3 Local and regional institutions and NGOs are enhancing knowledge and skills for developing cross-border cooperation</t>
  </si>
  <si>
    <t>PA26.4 Mitigation of existing barriers to cross-border cooperation</t>
  </si>
  <si>
    <t>PA26.5 New and innovative forms of cross-border cooperation developed</t>
  </si>
  <si>
    <t xml:space="preserve">PA27.1 Developed resources for all levels of health care </t>
  </si>
  <si>
    <t>PA27.2 Improved access to and quality of health services for elderly people</t>
  </si>
  <si>
    <t xml:space="preserve">PA27.3 Improved access to and quality of health services including reproductive and preventive child health care </t>
  </si>
  <si>
    <t>PA27.4 Improved food safety and increased access to information about food safety and health for consumers, public authorities and industry</t>
  </si>
  <si>
    <t xml:space="preserve">PA27.5 Improved governance in health care </t>
  </si>
  <si>
    <t xml:space="preserve">PA27.6 Improved mental health services </t>
  </si>
  <si>
    <t xml:space="preserve">PA27.7 Improved prevention and treatment of communicable diseases (including HIV/AIDS and TB) </t>
  </si>
  <si>
    <t>PA27.8 Life-style related diseases prevented or reduced</t>
  </si>
  <si>
    <t>PA27.9 National health registries and health information systems, data management and use improved</t>
  </si>
  <si>
    <t xml:space="preserve">PA27.10 Reduced inequalities between user groups </t>
  </si>
  <si>
    <t xml:space="preserve">PA27.11 Strengthened financing systems </t>
  </si>
  <si>
    <t>PA28.1 Awareness raised and research on gender issues promoted</t>
  </si>
  <si>
    <t>PA28.2 Balance between work, private and family life improved</t>
  </si>
  <si>
    <t>PA28.3 Capacity of gender equality organisations and networks strengthened</t>
  </si>
  <si>
    <t>PA28.4 Gender balance on company boards improved</t>
  </si>
  <si>
    <t>PA28.5 Gender equality ombudspersons/authorities established</t>
  </si>
  <si>
    <t>PA28.6 Gender issues across policies and practices mainstreamed</t>
  </si>
  <si>
    <t>PA28.7 Gender pay gap reduced</t>
  </si>
  <si>
    <t>PA28.8 Successful national policies and best practices on gender equality exchanged</t>
  </si>
  <si>
    <t>PA29.1 Domestic violence reduced</t>
  </si>
  <si>
    <t>PA29.2 Gender-based violence reduced</t>
  </si>
  <si>
    <t>PA29.3 Victims of trafficking supported</t>
  </si>
  <si>
    <t>PA30.1 Development and improvement of structures, systems and technical equipment in order to improve the implementation of the Schengen acquis</t>
  </si>
  <si>
    <t>PA30.2 Improved capacity to prevent and combat cross-border and organized crime, including trafficking in human beings and itinerant criminal groups</t>
  </si>
  <si>
    <t>PA30.3 Improved cooperation between the authorities and relevant stakeholders, including non-governmental organisations, in assisting victims of trafficking</t>
  </si>
  <si>
    <t>PA30.4 Strengthening of the cooperation between the police in the Schengen Member States</t>
  </si>
  <si>
    <t>PA31.1 Alternative dispute resolutions developed (restorative justice)</t>
  </si>
  <si>
    <t xml:space="preserve">PA31.2 Improved access to justice, including for vulnerable persons (e.g. victims, minors, minorities) </t>
  </si>
  <si>
    <t>PA31.3 Improved efficiency of the court systems, including the development of systems for case handling</t>
  </si>
  <si>
    <t xml:space="preserve">PA31.4 Increased competence of actors within the judiciary </t>
  </si>
  <si>
    <t>PA32.1 Improved competences of both inmates and prison staff</t>
  </si>
  <si>
    <t>PA32.2 Increased application of alternatives to prison</t>
  </si>
  <si>
    <t>PA32.3 Increased focus on vulnerable groups in prison</t>
  </si>
  <si>
    <t>PA32.4 Overcome challenges connected to growing prison populations and prison overcrowding</t>
  </si>
  <si>
    <t>Outcomes</t>
  </si>
  <si>
    <t>PA01   Integrated Marine and Inland Water Management</t>
  </si>
  <si>
    <t>PA02   Biodiversity and Ecosystem Services</t>
  </si>
  <si>
    <t>PA03   Environmental Monitoring and Integrated Planning and Control</t>
  </si>
  <si>
    <t>PA05   Energy Efficiency</t>
  </si>
  <si>
    <t>PA0106</t>
  </si>
  <si>
    <t>PA0205</t>
  </si>
  <si>
    <t>Programme_outcomes</t>
  </si>
  <si>
    <t>PA0101 More integrated management of marine and inland water resources</t>
  </si>
  <si>
    <t xml:space="preserve">PA0102 Established environmental targets and management plans for marine and inland waters </t>
  </si>
  <si>
    <t>PA0103 Improved water management infrastructure</t>
  </si>
  <si>
    <t>PA0104 Improved monitoring of marine waters</t>
  </si>
  <si>
    <t>PA0105 Increased capacity for assessing and predicting environmental status in marine and inland waters</t>
  </si>
  <si>
    <t>PA0106 Increased awareness of and education in integrated marine and inland water management</t>
  </si>
  <si>
    <t>PA0201 Increased capacity to manage and monitor Natura 2000 sites effectively</t>
  </si>
  <si>
    <t xml:space="preserve">PA0202 Avoided fragmentation of ecosystems </t>
  </si>
  <si>
    <t>PA0203 Increased protection of Natura 2000 sites against external disruptive influences through the establishment of buffer zones</t>
  </si>
  <si>
    <t>PA0204 Increased protection of native ecosystems against invasive alien species</t>
  </si>
  <si>
    <t>PA0205 Increased awareness of and education in biodiversity and ecosystem services, including awareness of and education in the linkage between biodiversity and climate change, and economic valuation of ecosystems</t>
  </si>
  <si>
    <t>PA0206 Improved integration of biodiversity considerations in sectoral policies and legislation</t>
  </si>
  <si>
    <t>PA0207 Increased capacity within environmental NGOs promoting biodiversity</t>
  </si>
  <si>
    <t>PA31 - Judicial capacity-building and cooperation</t>
  </si>
  <si>
    <t>PA32 - Correctional services, including non-custodial sanctions</t>
  </si>
  <si>
    <t>(€)</t>
  </si>
  <si>
    <t>---</t>
  </si>
  <si>
    <t>Mr</t>
  </si>
  <si>
    <t>Mrs</t>
  </si>
  <si>
    <t>Miss</t>
  </si>
  <si>
    <t>Ms</t>
  </si>
  <si>
    <t>Dr</t>
  </si>
  <si>
    <t>Prof.</t>
  </si>
  <si>
    <t>Other</t>
  </si>
  <si>
    <t>United Kingdom</t>
  </si>
  <si>
    <t>XX</t>
  </si>
  <si>
    <t>XXX</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</si>
  <si>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</si>
  <si>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</si>
  <si>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</si>
  <si>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</si>
  <si>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</si>
  <si>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</si>
  <si>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</si>
  <si>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</si>
  <si>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</si>
  <si>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</si>
  <si>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</si>
  <si>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</si>
  <si>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</si>
  <si>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</si>
  <si>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</si>
  <si>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</si>
  <si>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</si>
  <si>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</si>
  <si>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</si>
  <si>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</si>
  <si>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</si>
  <si>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</si>
  <si>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</si>
  <si>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</si>
  <si>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</si>
  <si>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</si>
  <si>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</si>
  <si>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</si>
  <si>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</si>
  <si>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</si>
  <si>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</si>
  <si>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2010</t>
  </si>
  <si>
    <t>2011</t>
  </si>
  <si>
    <t>2012</t>
  </si>
  <si>
    <t>European Commission</t>
  </si>
  <si>
    <t xml:space="preserve"> (€)</t>
  </si>
  <si>
    <t>Unit cost</t>
  </si>
  <si>
    <t>Local/Regional NGO</t>
  </si>
  <si>
    <t>National NGO</t>
  </si>
  <si>
    <t>International NGO</t>
  </si>
  <si>
    <t>Foundation</t>
  </si>
  <si>
    <t>%</t>
  </si>
  <si>
    <t>Increased protection of native ecosystems against invasive alien species</t>
  </si>
  <si>
    <t xml:space="preserve">Strengthened institutional capacity and human resource development in public institutions, local and regional authorities in the Beneficiary States within the agreed priority sectors through cooperation and transfer of knowledge with similar institutions </t>
  </si>
  <si>
    <t>Cross-border cooperation</t>
  </si>
  <si>
    <t>Strengthened cross-border cooperation between regions on both sides of the EU external border</t>
  </si>
  <si>
    <t>Conservation and revitalisation of cultural and natural heritage</t>
  </si>
  <si>
    <t>Cultural and natural heritage for future generations safe-guarded and conserved and made publicly accessible</t>
  </si>
  <si>
    <t>Promotion of diversity in culture and arts within European cultural heritage</t>
  </si>
  <si>
    <t>Elderly people</t>
  </si>
  <si>
    <t>Civil servants/Public administration staff</t>
  </si>
  <si>
    <t>Prisoners</t>
  </si>
  <si>
    <t>Victims of conflicts/catastrophes</t>
  </si>
  <si>
    <t>People with addictions (drug, alcohol, other)</t>
  </si>
  <si>
    <t>People with communicable diseases</t>
  </si>
  <si>
    <t>People with mental health issues</t>
  </si>
  <si>
    <t>People with rare diseases</t>
  </si>
  <si>
    <t>Drug consumers</t>
  </si>
  <si>
    <t>Increased number of transnational policy-level peer reviews organised</t>
  </si>
  <si>
    <t>1404</t>
  </si>
  <si>
    <t>Increased provision of childcare services for children under the mandatory school age (measured as % of population offered childcare services as proportion of total population under the mandatory school age)</t>
  </si>
  <si>
    <t>Increased number of comprehensive and integrated policies, particularly employment policies, aimed at promoting work/life balance implemented</t>
  </si>
  <si>
    <t xml:space="preserve">Increased percentage of women in  formal labour life </t>
  </si>
  <si>
    <t>1405</t>
  </si>
  <si>
    <t>Increased proportion of of women among members of executive boards of firms publicly quoted on the national stock exchange</t>
  </si>
  <si>
    <t>1406</t>
  </si>
  <si>
    <t>Reduction of the unadjusted Gender Pay Gap (GPG)</t>
  </si>
  <si>
    <t>Number of newly established systems for assessing equal pay</t>
  </si>
  <si>
    <t>1407</t>
  </si>
  <si>
    <t>Increased number of gender equality ombudspersons / authorities established</t>
  </si>
  <si>
    <t>1408</t>
  </si>
  <si>
    <t>Certifing authority</t>
  </si>
  <si>
    <t>Audit authority</t>
  </si>
  <si>
    <t>chairperson</t>
  </si>
  <si>
    <t>Donor representative</t>
  </si>
  <si>
    <t>People with cancer</t>
  </si>
  <si>
    <t>People with HIV/AIDS</t>
  </si>
  <si>
    <t>Students</t>
  </si>
  <si>
    <t>Researchers or scientists</t>
  </si>
  <si>
    <t>Juvenile and young offenders</t>
  </si>
  <si>
    <t>People at risk of poverty</t>
  </si>
  <si>
    <t>Victims of intimate-partner violence</t>
  </si>
  <si>
    <t>Unemployed</t>
  </si>
  <si>
    <t>Foreign migrant workers</t>
  </si>
  <si>
    <t>Migrants for settlement</t>
  </si>
  <si>
    <t>Unaccompanied asylum seeking children</t>
  </si>
  <si>
    <t>Asylum-seekers</t>
  </si>
  <si>
    <t>Entrepreneurs</t>
  </si>
  <si>
    <t>Small and medium-sized enterprises (SME)</t>
  </si>
  <si>
    <t>Non governmental organisation</t>
  </si>
  <si>
    <t>Victims of trafficking</t>
  </si>
  <si>
    <t>Disabled</t>
  </si>
  <si>
    <t>Roma</t>
  </si>
  <si>
    <t>Minorities</t>
  </si>
  <si>
    <t>Men</t>
  </si>
  <si>
    <t>Women</t>
  </si>
  <si>
    <t>Young adults</t>
  </si>
  <si>
    <t xml:space="preserve">Children </t>
  </si>
  <si>
    <t>Target_group</t>
  </si>
  <si>
    <t>Cultural dialogue increased and European identity fostered through understanding of cultural diversity</t>
  </si>
  <si>
    <t>Research within priority sectors</t>
  </si>
  <si>
    <t>Enhanced research-based knowledge development in the Beneficiary States</t>
  </si>
  <si>
    <t>Scholarships</t>
  </si>
  <si>
    <t>Enhanced human capital and knowledge base in the Beneficiary States</t>
  </si>
  <si>
    <t>Bilateral research cooperation</t>
  </si>
  <si>
    <t>Enhanced research-based knowledge development in the Beneficiary States through enhanced research cooperation between Norway and the Beneficiary States</t>
  </si>
  <si>
    <t>Bilateral scholarship programme</t>
  </si>
  <si>
    <t>Carbon capture and storage (CCS)</t>
  </si>
  <si>
    <t>Mitigate Climate Change</t>
  </si>
  <si>
    <t>Increased competitiveness of green enterprises, including greening of existing industries, green innovation and green entrepreneurship</t>
  </si>
  <si>
    <t>Global fund for decent work and tripartite dialogue</t>
  </si>
  <si>
    <t>Decent work promoted and tripartite cooperation improved between employers’ organisations, trade unions and public authorities in supporting equitable and sustainable economic and social development</t>
  </si>
  <si>
    <t>Domestic and Gender-based violence</t>
  </si>
  <si>
    <t>Gender-based violence prevented and tackled</t>
  </si>
  <si>
    <t>Schengen cooperation and combating cross-border and organised crime, including trafficking and itinerant criminal groups</t>
  </si>
  <si>
    <t>Increase citizen’s security through improvement of the efficiency of cooperation between law enforcement authorities in the Schengen Member States in fighting organised crime, including trafficking in human beings</t>
  </si>
  <si>
    <t>Judicial capacity-building and cooperation</t>
  </si>
  <si>
    <t>A fairer and more efficient judicial system</t>
  </si>
  <si>
    <t>Correctional services, including non-custodial sanctions</t>
  </si>
  <si>
    <t>Improved correctional services system in compliance with relevant international human rights instruments</t>
  </si>
  <si>
    <t xml:space="preserve">Established environmental targets and management plans for marine and inland waters </t>
  </si>
  <si>
    <t>Improved monitoring of marine waters</t>
  </si>
  <si>
    <t>Improved water management infrastructure</t>
  </si>
  <si>
    <t>Increased awareness of and education in integrated marine and inland water management</t>
  </si>
  <si>
    <t>Increased capacity for assessing and predicting environmental status in marine and inland waters</t>
  </si>
  <si>
    <t>More integrated management of marine and inland water resources</t>
  </si>
  <si>
    <t xml:space="preserve">Avoided fragmentation of ecosystems </t>
  </si>
  <si>
    <t>Increased awareness of and education in biodiversity and ecosystem services, including awareness of and education in the linkage between biodiversity and climate change, and economic valuation of ecosystems</t>
  </si>
  <si>
    <t>Increased capacity to manage and monitor Natura 2000 sites effectively</t>
  </si>
  <si>
    <t>Increased protection of Natura 2000 sites against external disruptive influences through the establishment of buffer zones</t>
  </si>
  <si>
    <t>Improved environmental information on impact, status and trends</t>
  </si>
  <si>
    <t>Increased awareness of and education in environmental monitoring and integrated planning and control</t>
  </si>
  <si>
    <t>Increased exchange of information on environmental impact, status and trends between Beneficiary States and other EU Member States</t>
  </si>
  <si>
    <t>Strengthened capacity of environmental authorities in relation to integrated planning and control</t>
  </si>
  <si>
    <t>Developed strategies for authorities’ management of hazardous waste</t>
  </si>
  <si>
    <t>Hazardous waste managed in an environmentally sound manner</t>
  </si>
  <si>
    <t>Improved monitoring of hazardous substances in the environment</t>
  </si>
  <si>
    <t>Increased awareness of and education in hazardous substances</t>
  </si>
  <si>
    <t>Increased industry compliance with EU chemicals and hazardous waste legislation</t>
  </si>
  <si>
    <t xml:space="preserve">Strengthened capacity to enforce and implement EU chemicals and hazardous waste legislation </t>
  </si>
  <si>
    <t>Improved capacity at national, regional and local level to undertake energy-efficiency measures</t>
  </si>
  <si>
    <t>Improved energy efficiency in buildings</t>
  </si>
  <si>
    <t>Increased awareness of and education in energy efficiency</t>
  </si>
  <si>
    <t xml:space="preserve">Increased energy efficiency in industry and the transport sector </t>
  </si>
  <si>
    <t>Increased utilisation of excess heat</t>
  </si>
  <si>
    <t xml:space="preserve">A less carbon-dependent economy </t>
  </si>
  <si>
    <t>Developed strategies to improve the use of green investment schemes</t>
  </si>
  <si>
    <t>Improved capacity at national, regional and local level on renewable energy solutions</t>
  </si>
  <si>
    <t>Increased awareness of and education in renewable energy solutions</t>
  </si>
  <si>
    <t>Increased feed-in of renewable energy to existing energy infrastructures</t>
  </si>
  <si>
    <t xml:space="preserve">Increased renewable energy production </t>
  </si>
  <si>
    <t>Increased use of renewable energy in the transport sector</t>
  </si>
  <si>
    <t xml:space="preserve">Developed strategies and measures for adapting to a changing climate </t>
  </si>
  <si>
    <t xml:space="preserve">Developed systems for information exchange on climate change adaptation </t>
  </si>
  <si>
    <t>Project Operetor</t>
  </si>
  <si>
    <t>Donor Project Partner</t>
  </si>
  <si>
    <t>PA21.2 More use of environmentally friendly technologies</t>
  </si>
  <si>
    <t>PA21.3 Realisation of the business opportunities of greening of the European economy</t>
  </si>
  <si>
    <t>PA21.4 Reduced production of waste and reduced emissions to air, water and ground</t>
  </si>
  <si>
    <t>PA22.1 Advancement of gender equality and non-discrimination in the workplace</t>
  </si>
  <si>
    <t>PA22.2 Enhanced access to employment and participation in the labour market</t>
  </si>
  <si>
    <t>PA22.3 Enhanced focus on the social dimension of workforce mobility</t>
  </si>
  <si>
    <t xml:space="preserve">PA22.4 Enhanced understanding of the benefits of decent work </t>
  </si>
  <si>
    <t>PA22.5 Improved social dialogue and tripartite dialogue structures and practices</t>
  </si>
  <si>
    <t xml:space="preserve">PA22.6 Improvement of work, family and private life balance </t>
  </si>
  <si>
    <t>PA22.7 Worker adaptability and lifelong learning opportunities improved</t>
  </si>
  <si>
    <t>PA23.1 Increased research cooperation between Norway and the Beneficiary States</t>
  </si>
  <si>
    <t>PA23.2 Strengthened research capacity in the Beneficiary States and increased application of research results through research cooperation between Norway and the Beneficiary States</t>
  </si>
  <si>
    <t>PA24.1 Increased and strengthened institutional cooperation within the higher education sector between the Beneficiary States and Norway</t>
  </si>
  <si>
    <t>number of local or regional authorities/institutions actively involved in project implementation</t>
  </si>
  <si>
    <t>number of sustainable cooperative structures established</t>
  </si>
  <si>
    <t>number of local or regional administrations or organizations offering new types of services or new ways of providing existing services</t>
  </si>
  <si>
    <t>number of people taking part in cross-border events</t>
  </si>
  <si>
    <t>number of people taking part in exchanges</t>
  </si>
  <si>
    <t>Readiness among local partners to cooperate across the border (survey)</t>
  </si>
  <si>
    <t>Changes in attitudes in the border regions regarding border issues (survey)</t>
  </si>
  <si>
    <t>2701</t>
  </si>
  <si>
    <t>Number of needs’ assessment studies to document the development of primary health care services with a focus on disadvantaged groups</t>
  </si>
  <si>
    <t>Satisfaction level (measured by survey) amongst disadvantaged user groups</t>
  </si>
  <si>
    <t>2702</t>
  </si>
  <si>
    <t>Number of health professionals trained (master degree or specialist qualifications)</t>
  </si>
  <si>
    <t>Number of implemented equipment and infrastructure development projects</t>
  </si>
  <si>
    <t>Number of implemented projects aimed to strengthen the health systems to face challenges of financial crisis and reduce inequalities in health</t>
  </si>
  <si>
    <t>Rate of health coverage (population per doctor, nurse, midwife etc) in deprived rural areas</t>
  </si>
  <si>
    <t>Number of developed national data collection, monitoring and evaluation systems related to risk factors for non-communicable diseases such as tobacco, obesity, harmful use of alcohol, mental health, suicide, traffic injuries, child health etc</t>
  </si>
  <si>
    <t>2703</t>
  </si>
  <si>
    <t>Number of improved health centres meeting official standards</t>
  </si>
  <si>
    <t>Number of projects to strengthen surveillance and complaint mechanisms respectively, at national and local levels</t>
  </si>
  <si>
    <t>2704</t>
  </si>
  <si>
    <t>Expenditure on medical services and goods per age group and disadvantaged groups (measured by studies)</t>
  </si>
  <si>
    <t>Number of studies aimed to assess the needs of current financing systems and make recommendations for improvement</t>
  </si>
  <si>
    <t>Percentage of out-of-pocket patients’ contribution (macro)</t>
  </si>
  <si>
    <t>2705</t>
  </si>
  <si>
    <t>2706</t>
  </si>
  <si>
    <t>Number of adopted policies aimed to improve access to and quality of health care service provision</t>
  </si>
  <si>
    <t>2707</t>
  </si>
  <si>
    <t>2708</t>
  </si>
  <si>
    <t>2709</t>
  </si>
  <si>
    <t>Number of developed tailored health surveillance systems and data collection methods in the field of communicable diseases</t>
  </si>
  <si>
    <t>2710</t>
  </si>
  <si>
    <t>2711</t>
  </si>
  <si>
    <t>2799</t>
  </si>
  <si>
    <t>Number of developed tailored health surveillance systems and data collection methods in the field of non communicable diseases</t>
  </si>
  <si>
    <t>Number of persons trained in the management of decentralized health services, disaggregated by gender</t>
  </si>
  <si>
    <t>2801</t>
  </si>
  <si>
    <t>2802</t>
  </si>
  <si>
    <t>2803</t>
  </si>
  <si>
    <t>2804</t>
  </si>
  <si>
    <t>2805</t>
  </si>
  <si>
    <t>2806</t>
  </si>
  <si>
    <t>2807</t>
  </si>
  <si>
    <t>2808</t>
  </si>
  <si>
    <t>2901</t>
  </si>
  <si>
    <t>GBV training curriculum developed and in use</t>
  </si>
  <si>
    <t>Number of counselling/treatment programmes for offenders established</t>
  </si>
  <si>
    <t>Number of GBV reports identified by active screening at health center</t>
  </si>
  <si>
    <t>Number of GBV-related assault cases reported</t>
  </si>
  <si>
    <t>Number of national strategies or action plans to combat gender based violence developed</t>
  </si>
  <si>
    <t>Number of phone lines established</t>
  </si>
  <si>
    <t>Number of reported rape survivors receiving health services within three days of incident</t>
  </si>
  <si>
    <t>Number of women’s shelters or crisis centres supported</t>
  </si>
  <si>
    <t>Number of police who successfully complete GBV training</t>
  </si>
  <si>
    <t>Number of Health care staff who successfully complete GBV training, disaggregated by gender</t>
  </si>
  <si>
    <t>Number of Men and boys sensitised on GBV issues</t>
  </si>
  <si>
    <t>Number of Legislation on GBV adopted</t>
  </si>
  <si>
    <t>Number of Organisations preventing and tackling gender-based violence supported</t>
  </si>
  <si>
    <t>2902</t>
  </si>
  <si>
    <t>Number of technical aids to protect from violence distributed</t>
  </si>
  <si>
    <t>Number of national strategies or action plans to combat domestic violence developed</t>
  </si>
  <si>
    <t>Number of victims of domestic violence benefitting from support services</t>
  </si>
  <si>
    <t>2903</t>
  </si>
  <si>
    <t>Number of cross border initiatives to combat trafficking in human beings established</t>
  </si>
  <si>
    <t>Well-functioning asylum system in place, enabling asylum-seekers to bring forward their claim for international protection, have their claim processed in due time and be offered accommodation during the processing of their case, or to return</t>
  </si>
  <si>
    <t>PA0606 Improved capacity at national, regional and local level on renewable energy solutions</t>
  </si>
  <si>
    <t>PA0607 Increased awareness of and education in renewable energy solutions</t>
  </si>
  <si>
    <t xml:space="preserve">PA0701 Developed systems for information exchange on climate change adaptation </t>
  </si>
  <si>
    <t xml:space="preserve">PA0702 Developed strategies and measures for adapting to a changing climate </t>
  </si>
  <si>
    <t>PA0703 Increased capacity to assess vulnerability to climate change</t>
  </si>
  <si>
    <t>PA0704 Increased awareness of and education in climate change adaptation</t>
  </si>
  <si>
    <t>PA0801 Measures taken to reduce greenhouse gas emissions in the shipping sector</t>
  </si>
  <si>
    <t>PA0802 Strengthened capacity of relevant authorities to implement climate change-related policy elements</t>
  </si>
  <si>
    <t>PA0803 Increased awareness of and education in how to reduce emissions from ships</t>
  </si>
  <si>
    <t>PA0901 Increased national and international knowledge base of the EEA programme areas on environment and climate change</t>
  </si>
  <si>
    <t>PA0902 Increased development and application of technology that benefits the environment</t>
  </si>
  <si>
    <t>PA1001 Active citizenship fostered</t>
  </si>
  <si>
    <t>Change in attitudes towards ethnic minorities, including Roma (survey)</t>
  </si>
  <si>
    <t>Increased awareness of rights in the field of non-discrimination (survey)</t>
  </si>
  <si>
    <t>Increased proportion of ethnic minorities employed as percentage of total population</t>
  </si>
  <si>
    <t>1204</t>
  </si>
  <si>
    <t>Increased pubilc consultation (measured as value of proposals made through public consultations)</t>
  </si>
  <si>
    <t>1205</t>
  </si>
  <si>
    <t>Increased public satisfaction with services delivered (survey - similar to PA 25? Should we standardise a few topics that should be included in the survey? E.g. efficiency, access, etc)</t>
  </si>
  <si>
    <t>1301</t>
  </si>
  <si>
    <t>Number of new developed family planning services for disabled persons</t>
  </si>
  <si>
    <t>1302</t>
  </si>
  <si>
    <t>Annual capacity for non communicable diseases diagnosis and/or treatment established (in number of patients)</t>
  </si>
  <si>
    <t>Annual capacity for rare diseases diagnosis and/or treatment established (in number of patients)</t>
  </si>
  <si>
    <t>1303</t>
  </si>
  <si>
    <t>1304</t>
  </si>
  <si>
    <t>1305</t>
  </si>
  <si>
    <t xml:space="preserve">Number of campaigns to reduce stigma of mentally ill people among the general public, and integrate mental patients in the society   </t>
  </si>
  <si>
    <t xml:space="preserve">Number of developed and used health informatics tools   </t>
  </si>
  <si>
    <t>Number of developed\improved data collection and registration systems on health issues</t>
  </si>
  <si>
    <t>1306</t>
  </si>
  <si>
    <t>Improved satisfaction with the quality of pregnancy/delivery/abortion care among minorities/ women living in disadvantaged areas, verified by surveys (Impact indicators)</t>
  </si>
  <si>
    <t>Number of sick/premature newborns who get improved care</t>
  </si>
  <si>
    <t>Perinatal mortality rate (Impact indicator)</t>
  </si>
  <si>
    <t>Incidents of stroke in younger age groups, disaggregated by gender</t>
  </si>
  <si>
    <t>1307</t>
  </si>
  <si>
    <t>1308</t>
  </si>
  <si>
    <t xml:space="preserve">Number of actions aimed to fight obesity </t>
  </si>
  <si>
    <t>Number of developed and/or implemented strategies on lifestyle related risk factors</t>
  </si>
  <si>
    <t>Number of studies assessing the quality of healthy life style interventions for the general public and for specific groups</t>
  </si>
  <si>
    <t xml:space="preserve">Incidents of alcohol related deaths (Impact indicator) </t>
  </si>
  <si>
    <t>Number of people suffering from tobacco related diseases (Impact indicator), disaggregated by gender</t>
  </si>
  <si>
    <t>PA2711 Improved food safety and increased access to information about food safety and health for consumers, public authorities and industry</t>
  </si>
  <si>
    <t>PA2801 Gender issues across policies and practices mainstreamed</t>
  </si>
  <si>
    <t>PA2802 Awareness raised and research on gender issues promoted</t>
  </si>
  <si>
    <t>PA2803 Successful national policies and best practices on gender equality exchanged</t>
  </si>
  <si>
    <t>PA2804 Balance between work, private and family life improved</t>
  </si>
  <si>
    <t>PA2805 Gender balance on company boards improved</t>
  </si>
  <si>
    <t>PA2806 Gender pay gap reduced</t>
  </si>
  <si>
    <t>PA2807 Gender equality ombudspersons/authorities established</t>
  </si>
  <si>
    <t>PA2808 Capacity of gender equality organisations and networks strengthened</t>
  </si>
  <si>
    <t>PA2901 Gender-based violence reduced</t>
  </si>
  <si>
    <t>PA2902 Domestic violence reduced</t>
  </si>
  <si>
    <t>PA2903 Victims of trafficking supported</t>
  </si>
  <si>
    <t>Minimālais finansējums, eiro</t>
  </si>
  <si>
    <t>Projekta ilgums</t>
  </si>
  <si>
    <t>Maksimālais ilgums (mēnešos)</t>
  </si>
  <si>
    <t>Minimālais ilgums (mēnešos)</t>
  </si>
  <si>
    <t>Līdzfinansējums:</t>
  </si>
  <si>
    <t>Atlikušās projekta izmaksas segs vai uzņemsies gala saņēmējs.</t>
  </si>
  <si>
    <t>14.4 Projektu atlase</t>
  </si>
  <si>
    <t>15 Budžets</t>
  </si>
  <si>
    <t>15.1 Budžeta pozīcijas</t>
  </si>
  <si>
    <t>Summas rozā šūnās tiek aprēķinātas automātiski</t>
  </si>
  <si>
    <t>Nerakstīt rozā šūnās</t>
  </si>
  <si>
    <t>EEZ/Norvēģija
(a)</t>
  </si>
  <si>
    <t>Valsts līdzfinansējums
 (b)</t>
  </si>
  <si>
    <t>Kopējie izdevumi
(e)=(c )+(d)</t>
  </si>
  <si>
    <t>Papildu darbības</t>
  </si>
  <si>
    <t>Rezerve zaudējumiem valūtas maiņas rezultātā</t>
  </si>
  <si>
    <t>Kopā</t>
  </si>
  <si>
    <t>Budžeta pozīcija</t>
  </si>
  <si>
    <t>Izmaksu kategorija</t>
  </si>
  <si>
    <t>Sagatavošanās programmas ieviešanai</t>
  </si>
  <si>
    <t>Projektu izvērtēšana un atlase</t>
  </si>
  <si>
    <t>Maksājumu pieprasījumu pārbaude, maksājumu veikšana</t>
  </si>
  <si>
    <t>Projektu uzraudzība</t>
  </si>
  <si>
    <t>Projektu revīzijas un pārbaudes uz vietas</t>
  </si>
  <si>
    <t>Reklāma un informācija</t>
  </si>
  <si>
    <t>Ziņošana donoriem un valsts iestādēm</t>
  </si>
  <si>
    <t>Bankas kontu atvēršana un lietošana</t>
  </si>
  <si>
    <t>Ceļošanas un uzturēšanās izmaksas</t>
  </si>
  <si>
    <t>Tulkošanas izmaksas</t>
  </si>
  <si>
    <t>Sagatavošanās publiskam iepirkumam un valsts atbalstam</t>
  </si>
  <si>
    <t>Sabiedriskās apspriešanas</t>
  </si>
  <si>
    <t>Pieprasītais avansa maksājums
(€)</t>
  </si>
  <si>
    <t>Pasākums A</t>
  </si>
  <si>
    <t>(Jā/Nē)</t>
  </si>
  <si>
    <t>Vienības</t>
  </si>
  <si>
    <t>Summa (€)</t>
  </si>
  <si>
    <t>Norādiet programmas jomu un plānotos rezultātus. Jāatbilst informācijai, kas norādīta attiecīgajā SM</t>
  </si>
  <si>
    <t xml:space="preserve">Plānotie programmas rezultāti reprezentē vissvarīgāko rezultātu līmeni uz rezultātiem balstītajā vadības metodoloģijā (RBM). Plānotie rezultāti ir ticama vai sasniegtā īstermiņa un vidēja termiņa programmas ietekme. Tie tiek noteikti, lai aprakstītu pozitīvo situāciju, ko ir plānots panākt programmas īstenošanas rezultātā. Plānotie rezultāti ir fiksēti visā programmas periodā. 
Dažas programmas var aptvert vairākas programmas jomas, tāpēc tabulā zemāk ir nepieciešams attiecīgajai programmas jomai norādīt korektus  plānotos rezultātus. </t>
  </si>
  <si>
    <t>Izvēlieties paredzamo programmas rezultātu(us) no izvēles saraksta</t>
  </si>
  <si>
    <t>Izvēloties indikatorus programmas progresa novērtēšanai, ir svarīgi izvēlieties indikatorus, kurus programma varētu ietekmēt. Vairāk informācijas par indikatoriem PAR 2. sadaļā.</t>
  </si>
  <si>
    <t>5.4 Indikatori, pārbaude un bāzes vērtība</t>
  </si>
  <si>
    <t>Bāzes vērtība</t>
  </si>
  <si>
    <t>Mērķa vērtība</t>
  </si>
  <si>
    <t>Ja standarta indikatori ir nepiemēroti/nepietiekami, lai izmērītu programmas progresu, programmas apsaimniekotājs definē citus piemērotus kvalitatīvus un/vai kvantitatīvus indikatorus un pamato tos programmas iesniegumā.</t>
  </si>
  <si>
    <t>Ir izstrādāts standarta indikatoru saraksts, un programmas apsaimniekotājam ir jāizvēlas vismaz viens standarta indikators katram rezultātam no izvēlnes. Papildu indikatorus var izvēlēties no izvēlnes vai tos var definēt pats programmas apsaimniekotājs.</t>
  </si>
  <si>
    <t>Nosakiet nepieciešamo indikatoru skaitu, tai skaitā bāzes vērtības, mērķa vērtības un pārbaudes avotu(s) katram rezultātam, kas objektīvi novērtē, kad un vai ir panākts programmas progress attiecībā uz rezultātu.  Aprakstiet kāpēc un kā tiks izvēlēts katrs programmas indikators.</t>
  </si>
  <si>
    <t>Programmas apsaimniekotājs nosaka vienu indikatoru katram programmas iznākumam.</t>
  </si>
  <si>
    <t>Definēt vismaz 2 programmas iznākumus katram plānotajam rezultātam.</t>
  </si>
  <si>
    <t>Programmas apsaimniekotājs nosaka vienu indikatoru katram programmas iznākumam</t>
  </si>
  <si>
    <t>Nosakiet nepieciešamo indikatoru skaitu, tai skaitā bāzes vērtību,  mērķa vērtību un pārbaudes avotu(s) katram rezultātam, kas objektīvi novērtē, kad un vai ir panākts programmas progress attiecībā uz rezultātu. Aprakstiet kāpēc un kā tiks izvēlēts katrs programmas indikators.</t>
  </si>
  <si>
    <t>Ja standarta indikatori ir nepietiekami, lai izmērītu programmas progresu, programmas apsaimniekotājs definē citus piemērotus kvalitatīvus un/vai kvantitatīvus indikatorus un pamato tos programmas iesniegumā.</t>
  </si>
  <si>
    <t>Nosakiet nepieciešamo indikatoru skaitu, tai skaitā  bāzes vērtību, mērķa vērtību un pārbaudes avotu(s) katram rezultātam, kas objektīvi novērtē, kad un vai ir panākts programmas progress attiecībā uz  rezultātu. Aprakstiet kāpēc un kā tiks izvēlēts katrs programmas indikators.</t>
  </si>
  <si>
    <t>Ir izstrādāts standarta indikatoru saraksts, un tas ir pieejams izveltnē zemāk. Programmas apsaimniekotājam ir jāizvēlas vismaz viens standarta indikators katram rezultātam no izvēlnes. Papildu indikatorus var izvēlēties no izvēlnes vai tos var definēt pats programmas apsaimniekotājs.</t>
  </si>
  <si>
    <t>Bāzes vēsrtība</t>
  </si>
  <si>
    <t>Ir izstrādāts standarta indikatoru saraksts, un tas ir pieejams izvelnē zemāk. Programmas apsaimniekotājam ir jāizvēlas vismaz viens standarta indikators katram rezultātam no izvēlnes. Izvēles indikatorus var izvēlēties no izvēlnes vai tos var definēt pats programmas apsaimniekotājs.</t>
  </si>
  <si>
    <t>Ir izstrādāts standarta indikatoru saraksts, un programmas apsaimniekotājam ir jāizvēlas vismaz viens standarta indikators katram rezultātam no izvēlnes. Izvēles indikatorus var izvēlēties no izvēlnes vai tos var definēt pats programmas apsaimniekotājs.</t>
  </si>
  <si>
    <t xml:space="preserve">Mērķa vērtība </t>
  </si>
  <si>
    <t>Nosakiet nepieciešamo indikatoru skaitu,tai skaitā bāzes vērtību, mērķa vērtību un pārbaudes avotu(s) katram rezultātam, kas objektīvi novērtē, kad un vai ir panākts programmas progress attiecībā uz rezultātu. Aprakstiet kāpēc un kā tiks izvēlēts katrs programmas indikators.</t>
  </si>
  <si>
    <t>Nosakiet nepieciešamo indikatoru skaitu, tai skaitā bāzes vērtību,  mērķa vērtību un  pārbaudes avotu(s) katram rezultātam, kas objektīvi novērtē, kad un vai ir panākts programmas progress attiecībā uz rezultātu. Aprakstiet kāpēc un kā tiks izvēlēts katrs programmas indikators.</t>
  </si>
  <si>
    <t xml:space="preserve">Bāzes vērtība </t>
  </si>
  <si>
    <t>Nosakiet nepieciešamo indikatoru skaitu,  tai skaitā bāzes vērtību,  mērķa vērtību un pārbaudes avotu(s) katram rezultātam, kas objektīvi novērtē, kad un vai ir panākts programmas progress attiecībā uz rezultātu. Aprakstiet kāpēc un kā tiks izvēlēts katrs programmas indikators.</t>
  </si>
  <si>
    <t>Papildus indikators</t>
  </si>
  <si>
    <t>Nosakiet nepieciešamo indikatoru skaitu, tai skaitā bāzes vērtību, mērķa vērtību un pārbaudes avotu(s) katram rezultātam, kas objektīvi novērtē, kad un vai ir panākts programmas progress attiecībā uz rezultātu. Aprakstiet kāpēc un kā tiks izvēlēts katrs programmas indikators.</t>
  </si>
  <si>
    <r>
      <t>Aprakstīt partnera iesaisti programmas iesnieguma izstrādē. Ja programmas apsaimniekotājs ir iepriekš sadarbojies ar donoru programmas partneri, tas ir jānorāda programmas iesniegumā (</t>
    </r>
    <r>
      <rPr>
        <sz val="10"/>
        <color indexed="17"/>
        <rFont val="Calibri"/>
        <family val="2"/>
        <charset val="186"/>
      </rPr>
      <t>MS Word formāts</t>
    </r>
    <r>
      <rPr>
        <sz val="10"/>
        <color indexed="8"/>
        <rFont val="Calibri"/>
        <family val="2"/>
      </rPr>
      <t>).</t>
    </r>
  </si>
  <si>
    <t>Programmas apsaimniekotājs katrā programmā rezervē ne mazāk kā 1,5 % no programmas attiecināmajiem izdevumiem, lai:</t>
  </si>
  <si>
    <t>a) meklētu donorvalsts(u) projekta partnerus pirms projekta iesnieguma izstrādes vai tās laikā, lai attīstītu šādas sadarbības, un sagatavotu donorvalsts partnerības projektu iesniegumus un/vai</t>
  </si>
  <si>
    <t>Programmas apsaimniekotājs no izvēlnes izvēlas, kuru no iepriekšminētajiem pasākumiem a) vai b) tas plāno īstenot.</t>
  </si>
  <si>
    <t>Ja Programmas apsaimniekotājs plāno izmantot pasākumu a) un  b), tad tas norāda katram pasākumam finansējumu procentos</t>
  </si>
  <si>
    <t>9 Iepriekš definēti projekti</t>
  </si>
  <si>
    <t>Aizpildīt papildus vienu projekta kopsavilkuma veidlapu katram iepriekš definētam projektam</t>
  </si>
  <si>
    <r>
      <t>Ja jā, norādīt un pamatot katru plānoto mazo grantu shēmu (sk. Regulas 5.6. pantu) un aprakstīt programmas iesniegumā (</t>
    </r>
    <r>
      <rPr>
        <sz val="10"/>
        <color indexed="17"/>
        <rFont val="Calibri"/>
        <family val="2"/>
        <charset val="186"/>
      </rPr>
      <t>MS Word formāts</t>
    </r>
    <r>
      <rPr>
        <sz val="10"/>
        <color indexed="8"/>
        <rFont val="Calibri"/>
        <family val="2"/>
      </rPr>
      <t>), kādu ieguldījum tās kā atsevišķs iznākums sniegs attiecīgā rezultāta sasniegšanā.</t>
    </r>
  </si>
  <si>
    <r>
      <t>Aprakstīt programmas iesniegumā (</t>
    </r>
    <r>
      <rPr>
        <sz val="10"/>
        <color indexed="17"/>
        <rFont val="Calibri"/>
        <family val="2"/>
        <charset val="186"/>
      </rPr>
      <t>MS Word formāts</t>
    </r>
    <r>
      <rPr>
        <sz val="10"/>
        <color indexed="8"/>
        <rFont val="Calibri"/>
        <family val="2"/>
      </rPr>
      <t>) konkrētus pasākumus, kas tiks īstenoti, lai nodrošinātu labas pārvaldības principa ievērošanu programmas un projektu plānošanas un īstenošanas posmā.</t>
    </r>
  </si>
  <si>
    <t>12 Programmas apsaimniekotāja veiktā projektu uzraudzība</t>
  </si>
  <si>
    <r>
      <t>Iekļaut programmas iesniegumā (</t>
    </r>
    <r>
      <rPr>
        <sz val="10"/>
        <color indexed="17"/>
        <rFont val="Calibri"/>
        <family val="2"/>
        <charset val="186"/>
      </rPr>
      <t>MS Word formāts</t>
    </r>
    <r>
      <rPr>
        <sz val="10"/>
        <color indexed="8"/>
        <rFont val="Calibri"/>
        <family val="2"/>
      </rPr>
      <t>)  Komunikācijas plānu saskaņā ar Regulas 4.7.2 pantu un Informācijas un publicitātes prasībām.</t>
    </r>
  </si>
  <si>
    <r>
      <t>Programmas apsaimniekotājs apraksta programmas iesniegumā (</t>
    </r>
    <r>
      <rPr>
        <sz val="10"/>
        <color indexed="17"/>
        <rFont val="Calibri"/>
        <family val="2"/>
        <charset val="186"/>
      </rPr>
      <t>MS Word formāts</t>
    </r>
    <r>
      <rPr>
        <sz val="10"/>
        <color indexed="8"/>
        <rFont val="Calibri"/>
        <family val="2"/>
      </rPr>
      <t>)  programmas pārvaldības struktūru.</t>
    </r>
  </si>
  <si>
    <t>Sieviešu pētnieču īpatsvars</t>
  </si>
  <si>
    <t>Sieviešu projektu vadītāju skaits</t>
  </si>
  <si>
    <t>Izveidoto pētniecības un attīstības iestāžu skaits</t>
  </si>
  <si>
    <t>Starptautiski publicētu zinātnisko publikāciju skaits</t>
  </si>
  <si>
    <t>Zinātnisko publikāciju skaits</t>
  </si>
  <si>
    <t>Increased contribution to sustainable development achieved</t>
  </si>
  <si>
    <t>Increased involvement of NGOs in policy and decision-making processes with local, regional and national governments</t>
  </si>
  <si>
    <t>Provision of welfare and basic services to defined target groups increased</t>
  </si>
  <si>
    <t>Strengthened capacity of NGOs and an enabling environment for the sector promoted</t>
  </si>
  <si>
    <t>Outcome</t>
  </si>
  <si>
    <t>PA1009 Provision of welfare and basic services to defined target groups increased</t>
  </si>
  <si>
    <t>PA1010 Empowerment of vulnerable groups</t>
  </si>
  <si>
    <t>PA1101 Laws, policies and measures in the field of children’s and youth rights, as enshrined in relevant international instruments effectively implemented</t>
  </si>
  <si>
    <t>PA1502 Well-functioning asylum system in place, enabling asylum-seekers to bring forward their claim for international protection, have their claim processed in due time and be offered accommodation during the processing of their case, or to return</t>
  </si>
  <si>
    <t>PA15.2 Well-functioning asylum system in place, enabling asylum-seekers to bring forward their claim for international protection, have their claim processed in due time and be offered accommodation during the processing of their case, or to return</t>
  </si>
  <si>
    <t>PA1002 Increased involvement of NGOs in policy and decision-making processes with local, regional and national governments</t>
  </si>
  <si>
    <t>PA1003 Cross-sectoral partnerships developed, particularly with government organisations at local, regional and / or national level</t>
  </si>
  <si>
    <t>PA1004 Democratic values, including human rights, promoted</t>
  </si>
  <si>
    <t>PA1005 Advocacy and watchdog role developed</t>
  </si>
  <si>
    <t>Objectives</t>
  </si>
  <si>
    <t>Effective and efficient measures addressing vulnerable groups of children and youth facing particular risks implemented</t>
  </si>
  <si>
    <t>Yes</t>
  </si>
  <si>
    <t>No</t>
  </si>
  <si>
    <t>Jan</t>
  </si>
  <si>
    <t>Feb</t>
  </si>
  <si>
    <t>Mar</t>
  </si>
  <si>
    <t>Apr</t>
  </si>
  <si>
    <t>May</t>
  </si>
  <si>
    <t>Jun</t>
  </si>
  <si>
    <t>Jul</t>
  </si>
  <si>
    <t>Aug</t>
  </si>
  <si>
    <t>Oct</t>
  </si>
  <si>
    <t>Nov</t>
  </si>
  <si>
    <t>Dec</t>
  </si>
  <si>
    <t>Sep</t>
  </si>
  <si>
    <t>CY</t>
  </si>
  <si>
    <t>CZ</t>
  </si>
  <si>
    <t>EE</t>
  </si>
  <si>
    <t>HU</t>
  </si>
  <si>
    <t>LV</t>
  </si>
  <si>
    <t>LT</t>
  </si>
  <si>
    <t>MT</t>
  </si>
  <si>
    <t>PL</t>
  </si>
  <si>
    <t>PT</t>
  </si>
  <si>
    <t>SK</t>
  </si>
  <si>
    <t>SI</t>
  </si>
  <si>
    <t>ES</t>
  </si>
  <si>
    <t>EL</t>
  </si>
  <si>
    <t>CYP</t>
  </si>
  <si>
    <t>CZK</t>
  </si>
  <si>
    <t>EEK</t>
  </si>
  <si>
    <t>EUR</t>
  </si>
  <si>
    <t>HUF</t>
  </si>
  <si>
    <t>LVL</t>
  </si>
  <si>
    <t>LTL</t>
  </si>
  <si>
    <t>MTL</t>
  </si>
  <si>
    <t>PLN</t>
  </si>
  <si>
    <t>SKK</t>
  </si>
  <si>
    <t>SIT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</si>
  <si>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</si>
  <si>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</si>
  <si>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</si>
  <si>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</si>
  <si>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</si>
  <si>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</si>
  <si>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</si>
  <si>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</si>
  <si>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</si>
  <si>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</si>
  <si>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</si>
  <si>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</si>
  <si>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</si>
  <si>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</si>
  <si>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</si>
  <si>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</si>
  <si>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</si>
  <si>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</si>
  <si>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</si>
  <si>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</si>
  <si>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The Netherlands</t>
  </si>
  <si>
    <t>Norway</t>
  </si>
  <si>
    <t>Poland</t>
  </si>
  <si>
    <t>Portugal</t>
  </si>
  <si>
    <t>Romania</t>
  </si>
  <si>
    <t>Slovakia</t>
  </si>
  <si>
    <t>Slovenia</t>
  </si>
  <si>
    <t>Spain</t>
  </si>
  <si>
    <t>Sweden</t>
  </si>
  <si>
    <t>Switzerland</t>
  </si>
  <si>
    <t>Policies and standards of intervention in the field of juvenile justice developed and implemented in view to ensuring protection and securing full rights during detention and a wide range of opportunities for young offenders to reintegrate society created</t>
  </si>
  <si>
    <t xml:space="preserve">Quality of child welfare systems and protection measures effectively improved, relaying the views of relevant stakeholders and society at large through high quality and participatory debate </t>
  </si>
  <si>
    <t>Local and regional authorities are cooperating with private and civil society actors to strengthen participation in decision-making processes</t>
  </si>
  <si>
    <t>Local and regional authorities are developing and modernising the public sector</t>
  </si>
  <si>
    <t>Local and regional authorities, as well as private and civil society actors, are developing initiatives to strengthen anti-discriminatory measures for groups vulnerable to social and economic exclusion</t>
  </si>
  <si>
    <t>Regions and urban areas are cooperating in the fields of public and private services, business development and innovation, to stimulate social and economic development</t>
  </si>
  <si>
    <t>Regions are experiencing improvements particularly with respect to job creation and/or improvement of access to public services</t>
  </si>
  <si>
    <t xml:space="preserve">Developed resources for all levels of health care </t>
  </si>
  <si>
    <t>Improved access to and quality of health services for elderly people</t>
  </si>
  <si>
    <t>Improved access to and quality of health services including reproductive and preventive child health care</t>
  </si>
  <si>
    <t>Improved food safety and increased access to information about food safety and health for consumers, public authorities and industry</t>
  </si>
  <si>
    <t xml:space="preserve">Improved governance in health care </t>
  </si>
  <si>
    <t xml:space="preserve">Improved mental health services </t>
  </si>
  <si>
    <t xml:space="preserve">Improved prevention and treatment of communicable diseases (including HIV/AIDS and TB) </t>
  </si>
  <si>
    <t>Life-style related diseases prevented or reduced</t>
  </si>
  <si>
    <t>National health registries and health information systems, data management and use improved</t>
  </si>
  <si>
    <t xml:space="preserve">Reduced inequalities between user groups </t>
  </si>
  <si>
    <t xml:space="preserve">Strengthened financing systems </t>
  </si>
  <si>
    <t>Awareness raised and research on gender issues promoted</t>
  </si>
  <si>
    <t>Balance between work, private and family life improved</t>
  </si>
  <si>
    <t>Capacity of gender equality organisations and networks strengthened</t>
  </si>
  <si>
    <t>Gender balance on company boards improved</t>
  </si>
  <si>
    <t>Gender equality ombudspersons / authorities established</t>
  </si>
  <si>
    <t>Gender issues across policies and practices mainstreamed</t>
  </si>
  <si>
    <t>Gender pay gap reduced</t>
  </si>
  <si>
    <t>Successful national policies and best practices on gender equality exchanged</t>
  </si>
  <si>
    <t>Strengthened institutional framework to ensure legal protection and care for the most vulnerable group of migrants, namely unaccompanied children</t>
  </si>
  <si>
    <t>Enhanced capacity and quality of the services provided by public institutions, local and regional authorities through enhanced institutional capacity and human resources development</t>
  </si>
  <si>
    <t>Enhanced institutional capacity and human resources development in public institutions, local and regional authorities in the Beneficiary States</t>
  </si>
  <si>
    <t xml:space="preserve">Closer contact and cooperation between local and regional institutions and NGOs on both sides of the EU external border </t>
  </si>
  <si>
    <t>Greater understanding of common cross-border challenges and opportunities</t>
  </si>
  <si>
    <t>Local and regional institutions and NGOs are enhancing knowledge and skills for developing cross-border cooperation</t>
  </si>
  <si>
    <t>Mitigation of existing barriers to cross-border cooperation</t>
  </si>
  <si>
    <t>New and innovative forms of cross-border cooperation developed</t>
  </si>
  <si>
    <t xml:space="preserve">Improved access to and quality of health services including reproductive and preventive child health care </t>
  </si>
  <si>
    <t>Gender equality ombudspersons/authorities established</t>
  </si>
  <si>
    <t>Cultural heritage made accessible to the public</t>
  </si>
  <si>
    <t>Cultural heritage restored, renovated and protected</t>
  </si>
  <si>
    <t xml:space="preserve">Cultural history documented </t>
  </si>
  <si>
    <t>BG</t>
  </si>
  <si>
    <t>RO</t>
  </si>
  <si>
    <t>Strengthened technical cooperation</t>
  </si>
  <si>
    <t>Number of patent applications submitted</t>
  </si>
  <si>
    <t>Number of persons taking part in professional exchanges</t>
  </si>
  <si>
    <t>Number of professional exchanges conducted</t>
  </si>
  <si>
    <t>Number of technical networks in function</t>
  </si>
  <si>
    <t>Number of laws, regulations and policies adapted</t>
  </si>
  <si>
    <t>Number of strengthened institutions</t>
  </si>
  <si>
    <t>Number of use of each others technology</t>
  </si>
  <si>
    <t>Common articles and publications published</t>
  </si>
  <si>
    <t>Number of bilateral partnerships</t>
  </si>
  <si>
    <t>Number of people trained or with enhanced skills</t>
  </si>
  <si>
    <t>3502</t>
  </si>
  <si>
    <t>Strengthened political cooperation</t>
  </si>
  <si>
    <t>Number of political exchange visits, meetings, common political initiatives</t>
  </si>
  <si>
    <t>Number of children and youth benefitting from healthy life style activities, disaggregated by gender</t>
  </si>
  <si>
    <t>Number of health staff and school staff trained on adolescents’ sexual and reproductive health and rights, disaggregated by gender</t>
  </si>
  <si>
    <t>Number of youth who receive sexuality education in the public system (school or health care)  (Impact indicators), disaggregated by gender</t>
  </si>
  <si>
    <t>Reduction in suicide incidence in population (Impact indicators), disaggregated by gender</t>
  </si>
  <si>
    <t>1309</t>
  </si>
  <si>
    <t>Annual capacity for communicable diseases diagnosis and/or treatment established (in number of patients)</t>
  </si>
  <si>
    <t>Number of actions aimed to reduce sexually transmitted infections in defined groups at risk</t>
  </si>
  <si>
    <t>Number of injecting drug users benefiting from actions aimed to fight drugs addiction, disaggregated by gender</t>
  </si>
  <si>
    <t>Number of persons receiving improved medical care after having been exposed to sexual violence, including rape, disaggregated by gender</t>
  </si>
  <si>
    <t>Number of detected communicable disease cases that receive complete treatment, disaggregated by gender</t>
  </si>
  <si>
    <t>1310</t>
  </si>
  <si>
    <t xml:space="preserve">Projektu pārskati.
Programmas izvērtējums.
Projektu uzraudzība, pārbaudes projektu īstenošanas vietās
</t>
  </si>
  <si>
    <t xml:space="preserve">Statistikas dati.
Projektu pārskati.
Programmas izvērtējums.
Projektu uzraudzība, pārbaudes projektu īstenošanas vietās
</t>
  </si>
  <si>
    <t xml:space="preserve">Kultūras pasākumu apmeklētāji un administratīvo teritoriju, kurās tiek organziēti pasākumi iedzīvotāji. Valsts un pašvaldību institūcijas, biedrības un nodibinājumi, kas veic profesionālo darbību  kultūras jomā Latvijā un donorvalstīs.
</t>
  </si>
  <si>
    <t xml:space="preserve">13.pielikums </t>
  </si>
  <si>
    <t xml:space="preserve">Eiropas Ekonomikas zonas finanšu instrumenta 2009.-2014.gada </t>
  </si>
  <si>
    <t>programmas LV04 "Kultūras un dabas mantojuma saglabāšana un atjaunošana"iesnieguma projektam</t>
  </si>
  <si>
    <t>Programmas partnera nr.2 kontaktinformācija</t>
  </si>
  <si>
    <t>Kultūras ministre</t>
  </si>
  <si>
    <t>Ž.Jaunzeme-Grende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</si>
</sst>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_-;\-&quot;€&quot;* #,##0_-;_-&quot;€&quot;* &quot;-&quot;_-;_-@_-"/>
    <numFmt numFmtId="165" formatCode="_-&quot;€&quot;* #,##0.00_-;\-&quot;€&quot;* #,##0.00_-;_-&quot;€&quot;* &quot;-&quot;??_-;_-@_-"/>
    <numFmt numFmtId="166" formatCode="_-&quot;€&quot;\ * #,##0_-;\-&quot;€&quot;\ * #,##0_-;_-&quot;€&quot;\ * &quot;-&quot;_-;_-@_-"/>
    <numFmt numFmtId="167" formatCode="_-&quot;£&quot;* #,##0.00_-;\-&quot;£&quot;* #,##0.00_-;_-&quot;£&quot;* &quot;-&quot;??_-;_-@_-"/>
    <numFmt numFmtId="168" formatCode="0.0%"/>
  </numFmts>
  <fonts count="62" x14ac:knownFonts="1">
    <font>
      <sz val="10"/>
      <name val="Arial"/>
    </font>
    <font>
      <sz val="10"/>
      <name val="Arial"/>
      <family val="2"/>
      <charset val="186"/>
    </font>
    <font>
      <sz val="8"/>
      <name val="Arial"/>
      <family val="2"/>
      <charset val="186"/>
    </font>
    <font>
      <b/>
      <sz val="11"/>
      <name val="Calibri"/>
      <family val="2"/>
    </font>
    <font>
      <sz val="10"/>
      <name val="Calibri"/>
      <family val="2"/>
    </font>
    <font>
      <sz val="10"/>
      <color indexed="8"/>
      <name val="Calibri"/>
      <family val="2"/>
    </font>
    <font>
      <b/>
      <sz val="10"/>
      <name val="Calibri"/>
      <family val="2"/>
    </font>
    <font>
      <sz val="8"/>
      <name val="Calibri"/>
      <family val="2"/>
    </font>
    <font>
      <sz val="12"/>
      <color indexed="8"/>
      <name val="Calibri"/>
      <family val="2"/>
    </font>
    <font>
      <b/>
      <sz val="14"/>
      <name val="Calibri"/>
      <family val="2"/>
    </font>
    <font>
      <sz val="12"/>
      <name val="Calibri"/>
      <family val="2"/>
    </font>
    <font>
      <b/>
      <sz val="10"/>
      <color indexed="8"/>
      <name val="Calibri"/>
      <family val="2"/>
    </font>
    <font>
      <i/>
      <sz val="10"/>
      <name val="Calibri"/>
      <family val="2"/>
    </font>
    <font>
      <sz val="10"/>
      <color indexed="9"/>
      <name val="Calibri"/>
      <family val="2"/>
    </font>
    <font>
      <sz val="10"/>
      <color indexed="10"/>
      <name val="Calibri"/>
      <family val="2"/>
    </font>
    <font>
      <u/>
      <sz val="10"/>
      <color indexed="12"/>
      <name val="Calibri"/>
      <family val="2"/>
    </font>
    <font>
      <sz val="14"/>
      <color indexed="8"/>
      <name val="Calibri"/>
      <family val="2"/>
    </font>
    <font>
      <b/>
      <sz val="10"/>
      <color indexed="10"/>
      <name val="Calibri"/>
      <family val="2"/>
    </font>
    <font>
      <sz val="8"/>
      <color indexed="8"/>
      <name val="Calibri"/>
      <family val="2"/>
    </font>
    <font>
      <u/>
      <sz val="10"/>
      <name val="Calibri"/>
      <family val="2"/>
    </font>
    <font>
      <b/>
      <sz val="14"/>
      <color indexed="62"/>
      <name val="Calibri"/>
      <family val="2"/>
    </font>
    <font>
      <b/>
      <sz val="12"/>
      <color indexed="62"/>
      <name val="Calibri"/>
      <family val="2"/>
    </font>
    <font>
      <sz val="10"/>
      <color indexed="62"/>
      <name val="Calibri"/>
      <family val="2"/>
    </font>
    <font>
      <b/>
      <sz val="10"/>
      <color indexed="62"/>
      <name val="Calibri"/>
      <family val="2"/>
    </font>
    <font>
      <b/>
      <sz val="16"/>
      <name val="Calibri"/>
      <family val="2"/>
    </font>
    <font>
      <sz val="9"/>
      <name val="Calibri"/>
      <family val="2"/>
    </font>
    <font>
      <sz val="10"/>
      <color indexed="17"/>
      <name val="Calibri"/>
      <family val="2"/>
    </font>
    <font>
      <b/>
      <sz val="12"/>
      <color indexed="17"/>
      <name val="Calibri"/>
      <family val="2"/>
    </font>
    <font>
      <i/>
      <sz val="8"/>
      <name val="Calibri"/>
      <family val="2"/>
    </font>
    <font>
      <b/>
      <sz val="8"/>
      <color indexed="8"/>
      <name val="Calibri"/>
      <family val="2"/>
    </font>
    <font>
      <b/>
      <sz val="12"/>
      <color indexed="18"/>
      <name val="Calibri"/>
      <family val="2"/>
    </font>
    <font>
      <b/>
      <sz val="11"/>
      <color indexed="62"/>
      <name val="Calibri"/>
      <family val="2"/>
    </font>
    <font>
      <sz val="11"/>
      <name val="Arial"/>
      <family val="2"/>
      <charset val="186"/>
    </font>
    <font>
      <b/>
      <i/>
      <sz val="11"/>
      <color indexed="62"/>
      <name val="Calibri"/>
      <family val="2"/>
    </font>
    <font>
      <sz val="11"/>
      <color indexed="8"/>
      <name val="Calibri"/>
      <family val="2"/>
    </font>
    <font>
      <b/>
      <i/>
      <sz val="12"/>
      <color indexed="62"/>
      <name val="Calibri"/>
      <family val="2"/>
    </font>
    <font>
      <sz val="12"/>
      <name val="Arial"/>
      <family val="2"/>
      <charset val="186"/>
    </font>
    <font>
      <b/>
      <sz val="10"/>
      <name val="Arial"/>
      <family val="2"/>
      <charset val="186"/>
    </font>
    <font>
      <sz val="9"/>
      <name val="Arial"/>
      <family val="2"/>
      <charset val="186"/>
    </font>
    <font>
      <sz val="9"/>
      <name val="Arial"/>
      <family val="2"/>
    </font>
    <font>
      <b/>
      <sz val="10"/>
      <name val="Arial"/>
      <family val="2"/>
    </font>
    <font>
      <sz val="8"/>
      <color indexed="10"/>
      <name val="Calibri"/>
      <family val="2"/>
    </font>
    <font>
      <b/>
      <sz val="10"/>
      <color indexed="9"/>
      <name val="Arial"/>
      <family val="2"/>
      <charset val="186"/>
    </font>
    <font>
      <sz val="9"/>
      <color indexed="9"/>
      <name val="Arial"/>
      <family val="2"/>
      <charset val="186"/>
    </font>
    <font>
      <sz val="10"/>
      <color indexed="9"/>
      <name val="Arial"/>
      <family val="2"/>
      <charset val="186"/>
    </font>
    <font>
      <sz val="10"/>
      <color indexed="8"/>
      <name val="Arial"/>
      <family val="2"/>
      <charset val="186"/>
    </font>
    <font>
      <sz val="10"/>
      <color indexed="57"/>
      <name val="Calibri"/>
      <family val="2"/>
    </font>
    <font>
      <sz val="10"/>
      <name val="Arial"/>
      <family val="2"/>
    </font>
    <font>
      <b/>
      <sz val="16"/>
      <color indexed="8"/>
      <name val="Calibri"/>
      <family val="2"/>
    </font>
    <font>
      <sz val="10"/>
      <color indexed="17"/>
      <name val="Calibri"/>
      <family val="2"/>
      <charset val="186"/>
    </font>
    <font>
      <u/>
      <sz val="10"/>
      <color indexed="12"/>
      <name val="Arial"/>
      <family val="2"/>
      <charset val="186"/>
    </font>
    <font>
      <b/>
      <sz val="8"/>
      <color indexed="81"/>
      <name val="Tahoma"/>
      <family val="2"/>
      <charset val="186"/>
    </font>
    <font>
      <sz val="8"/>
      <color indexed="81"/>
      <name val="Tahoma"/>
      <family val="2"/>
      <charset val="186"/>
    </font>
    <font>
      <sz val="10"/>
      <name val="Calibri"/>
      <family val="2"/>
      <charset val="186"/>
    </font>
    <font>
      <i/>
      <sz val="10"/>
      <name val="Calibri"/>
      <family val="2"/>
      <charset val="186"/>
    </font>
    <font>
      <i/>
      <sz val="10"/>
      <color indexed="8"/>
      <name val="Calibri"/>
      <family val="2"/>
      <charset val="186"/>
    </font>
    <font>
      <b/>
      <sz val="10"/>
      <name val="Calibri"/>
      <family val="2"/>
      <charset val="186"/>
    </font>
    <font>
      <sz val="10"/>
      <color indexed="10"/>
      <name val="Arial"/>
      <family val="2"/>
      <charset val="186"/>
    </font>
    <font>
      <i/>
      <sz val="10"/>
      <name val="Calibri"/>
      <family val="2"/>
      <charset val="186"/>
    </font>
    <font>
      <u/>
      <sz val="10"/>
      <color indexed="12"/>
      <name val="Arial"/>
      <family val="2"/>
      <charset val="186"/>
    </font>
    <font>
      <u/>
      <sz val="10"/>
      <color theme="10"/>
      <name val="Arial"/>
    </font>
    <font>
      <sz val="14"/>
      <name val="Times New Roman"/>
      <family val="1"/>
      <charset val="186"/>
    </font>
  </fonts>
  <fills count="17">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51"/>
        <bgColor indexed="64"/>
      </patternFill>
    </fill>
    <fill>
      <patternFill patternType="solid">
        <fgColor indexed="13"/>
        <bgColor indexed="64"/>
      </patternFill>
    </fill>
    <fill>
      <patternFill patternType="solid">
        <fgColor indexed="22"/>
        <bgColor indexed="64"/>
      </patternFill>
    </fill>
    <fill>
      <patternFill patternType="solid">
        <fgColor indexed="15"/>
        <bgColor indexed="64"/>
      </patternFill>
    </fill>
    <fill>
      <patternFill patternType="solid">
        <fgColor indexed="47"/>
        <bgColor indexed="64"/>
      </patternFill>
    </fill>
    <fill>
      <patternFill patternType="solid">
        <fgColor indexed="55"/>
        <bgColor indexed="64"/>
      </patternFill>
    </fill>
    <fill>
      <patternFill patternType="solid">
        <fgColor indexed="27"/>
        <bgColor indexed="64"/>
      </patternFill>
    </fill>
    <fill>
      <patternFill patternType="solid">
        <fgColor indexed="29"/>
        <bgColor indexed="64"/>
      </patternFill>
    </fill>
    <fill>
      <patternFill patternType="lightGray">
        <bgColor indexed="9"/>
      </patternFill>
    </fill>
  </fills>
  <borders count="2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
      <left/>
      <right style="thin">
        <color indexed="64"/>
      </right>
      <top style="thin">
        <color indexed="8"/>
      </top>
      <bottom/>
      <diagonal/>
    </border>
    <border>
      <left style="thin">
        <color indexed="8"/>
      </left>
      <right/>
      <top style="thin">
        <color indexed="65"/>
      </top>
      <bottom/>
      <diagonal/>
    </border>
    <border>
      <left style="thin">
        <color indexed="64"/>
      </left>
      <right style="thin">
        <color indexed="64"/>
      </right>
      <top style="thin">
        <color indexed="8"/>
      </top>
      <bottom/>
      <diagonal/>
    </border>
    <border>
      <left style="thin">
        <color indexed="64"/>
      </left>
      <right style="thin">
        <color indexed="64"/>
      </right>
      <top style="thin">
        <color indexed="65"/>
      </top>
      <bottom/>
      <diagonal/>
    </border>
    <border>
      <left style="thin">
        <color indexed="8"/>
      </left>
      <right style="thin">
        <color indexed="64"/>
      </right>
      <top style="thin">
        <color indexed="64"/>
      </top>
      <bottom style="thin">
        <color indexed="64"/>
      </bottom>
      <diagonal/>
    </border>
    <border>
      <left style="thin">
        <color indexed="64"/>
      </left>
      <right/>
      <top style="thin">
        <color indexed="65"/>
      </top>
      <bottom/>
      <diagonal/>
    </border>
    <border>
      <left style="thin">
        <color indexed="8"/>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8"/>
      </bottom>
      <diagonal/>
    </border>
  </borders>
  <cellStyleXfs count="4">
    <xf numFmtId="0" fontId="0" fillId="0" borderId="0"/>
    <xf numFmtId="167" fontId="1" fillId="0" borderId="0" applyFont="0" applyFill="0" applyBorder="0" applyAlignment="0" applyProtection="0"/>
    <xf numFmtId="0" fontId="6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cellStyleXfs>
  <cellXfs count="621">
    <xf numFmtId="0" fontId="0" fillId="0" borderId="0" xfId="0"/>
    <xf numFmtId="0" fontId="5" fillId="0" borderId="0" xfId="0" applyFont="1" applyFill="1" applyBorder="1" applyAlignment="1" applyProtection="1">
      <alignment horizontal="right" vertical="center" wrapText="1"/>
      <protection hidden="1"/>
    </xf>
    <xf numFmtId="0" fontId="7" fillId="0" borderId="0" xfId="0" applyFont="1" applyFill="1" applyBorder="1" applyAlignment="1">
      <alignment horizontal="left" vertical="top"/>
    </xf>
    <xf numFmtId="0" fontId="4" fillId="0" borderId="1" xfId="0" applyFont="1" applyFill="1" applyBorder="1" applyAlignment="1" applyProtection="1">
      <alignment vertical="center"/>
    </xf>
    <xf numFmtId="0" fontId="4"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49" fontId="4" fillId="2" borderId="2" xfId="0" applyNumberFormat="1" applyFont="1" applyFill="1" applyBorder="1" applyAlignment="1" applyProtection="1">
      <alignment vertical="center"/>
      <protection locked="0"/>
    </xf>
    <xf numFmtId="0" fontId="6" fillId="0" borderId="0" xfId="0" applyFont="1" applyFill="1" applyBorder="1" applyAlignment="1" applyProtection="1">
      <alignment horizontal="right" vertical="center" indent="1"/>
    </xf>
    <xf numFmtId="49" fontId="4" fillId="0" borderId="3" xfId="0" applyNumberFormat="1" applyFont="1" applyFill="1" applyBorder="1" applyAlignment="1" applyProtection="1">
      <alignment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Alignment="1" applyProtection="1">
      <alignment vertical="center"/>
    </xf>
    <xf numFmtId="0" fontId="4" fillId="0" borderId="4" xfId="0" applyFont="1" applyFill="1" applyBorder="1" applyAlignment="1" applyProtection="1">
      <alignment vertical="center" wrapText="1"/>
      <protection hidden="1"/>
    </xf>
    <xf numFmtId="0" fontId="6" fillId="0" borderId="0" xfId="0" applyFont="1" applyBorder="1" applyAlignment="1" applyProtection="1">
      <alignment horizontal="left" vertical="center" wrapText="1"/>
      <protection hidden="1"/>
    </xf>
    <xf numFmtId="0" fontId="4" fillId="0" borderId="1" xfId="0" applyFont="1" applyBorder="1" applyAlignment="1" applyProtection="1">
      <alignment vertical="center" wrapText="1"/>
      <protection hidden="1"/>
    </xf>
    <xf numFmtId="0" fontId="4" fillId="0" borderId="5" xfId="0" applyFont="1" applyFill="1" applyBorder="1" applyAlignment="1" applyProtection="1">
      <alignment vertical="center"/>
    </xf>
    <xf numFmtId="0" fontId="6"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6" xfId="0" applyNumberFormat="1" applyFont="1" applyFill="1" applyBorder="1" applyAlignment="1" applyProtection="1">
      <alignment vertical="center"/>
    </xf>
    <xf numFmtId="0" fontId="14" fillId="0" borderId="7" xfId="0" applyFont="1" applyFill="1" applyBorder="1" applyAlignment="1" applyProtection="1">
      <alignment vertical="center"/>
    </xf>
    <xf numFmtId="0" fontId="5" fillId="0" borderId="7" xfId="0" applyFont="1" applyFill="1" applyBorder="1" applyAlignment="1" applyProtection="1">
      <alignment vertical="center"/>
    </xf>
    <xf numFmtId="0" fontId="4" fillId="0" borderId="7" xfId="0" applyFont="1" applyFill="1" applyBorder="1" applyAlignment="1" applyProtection="1">
      <alignment vertical="center"/>
    </xf>
    <xf numFmtId="0" fontId="6" fillId="0" borderId="0" xfId="0" applyFont="1" applyFill="1" applyBorder="1" applyAlignment="1" applyProtection="1">
      <alignment horizontal="right" vertical="center"/>
    </xf>
    <xf numFmtId="0" fontId="4" fillId="0" borderId="0" xfId="0" applyNumberFormat="1" applyFont="1" applyFill="1" applyBorder="1" applyAlignment="1" applyProtection="1">
      <alignment vertical="center"/>
    </xf>
    <xf numFmtId="0" fontId="4" fillId="0" borderId="5" xfId="0" applyFont="1" applyFill="1" applyBorder="1" applyAlignment="1" applyProtection="1">
      <alignment vertical="center" wrapText="1"/>
      <protection hidden="1"/>
    </xf>
    <xf numFmtId="0" fontId="4" fillId="0" borderId="8" xfId="0" applyFont="1" applyFill="1" applyBorder="1" applyAlignment="1" applyProtection="1">
      <alignment vertical="center" wrapText="1"/>
      <protection hidden="1"/>
    </xf>
    <xf numFmtId="0" fontId="5" fillId="0" borderId="5" xfId="0" applyFont="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4" fillId="0" borderId="5" xfId="0" applyFont="1" applyBorder="1" applyAlignment="1" applyProtection="1">
      <alignment vertical="center" wrapText="1"/>
      <protection hidden="1"/>
    </xf>
    <xf numFmtId="0" fontId="5" fillId="0" borderId="0" xfId="0" applyFont="1" applyFill="1" applyBorder="1" applyAlignment="1" applyProtection="1">
      <alignment horizontal="center" vertical="center" wrapText="1"/>
      <protection hidden="1"/>
    </xf>
    <xf numFmtId="0" fontId="20" fillId="3" borderId="7"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5" fillId="3" borderId="0" xfId="0" applyFont="1" applyFill="1" applyBorder="1" applyAlignment="1" applyProtection="1">
      <alignment vertical="center" wrapText="1"/>
      <protection hidden="1"/>
    </xf>
    <xf numFmtId="0" fontId="23" fillId="0" borderId="0" xfId="0" applyFont="1" applyFill="1" applyBorder="1" applyAlignment="1" applyProtection="1">
      <alignment horizontal="center" vertical="center" wrapText="1"/>
      <protection hidden="1"/>
    </xf>
    <xf numFmtId="0" fontId="5" fillId="3" borderId="0" xfId="0" applyFont="1" applyFill="1" applyBorder="1" applyAlignment="1" applyProtection="1">
      <alignment horizontal="right" vertical="center" wrapText="1"/>
      <protection hidden="1"/>
    </xf>
    <xf numFmtId="0" fontId="17" fillId="0" borderId="1" xfId="0" applyFont="1" applyBorder="1" applyAlignment="1" applyProtection="1">
      <alignment horizontal="left" vertical="center" wrapText="1"/>
      <protection hidden="1"/>
    </xf>
    <xf numFmtId="0" fontId="20" fillId="3" borderId="1"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5" fillId="3" borderId="5" xfId="0" applyFont="1" applyFill="1" applyBorder="1" applyAlignment="1" applyProtection="1">
      <alignment horizontal="right" vertical="center" wrapText="1"/>
      <protection hidden="1"/>
    </xf>
    <xf numFmtId="0" fontId="5" fillId="3" borderId="0" xfId="0" applyFont="1" applyFill="1" applyBorder="1" applyAlignment="1" applyProtection="1">
      <alignment horizontal="center" vertical="center" wrapText="1"/>
      <protection hidden="1"/>
    </xf>
    <xf numFmtId="0" fontId="5" fillId="3" borderId="5" xfId="0" applyFont="1" applyFill="1" applyBorder="1" applyAlignment="1" applyProtection="1">
      <alignment vertical="center" wrapText="1"/>
      <protection hidden="1"/>
    </xf>
    <xf numFmtId="0" fontId="7" fillId="0" borderId="0" xfId="0" applyFont="1"/>
    <xf numFmtId="1" fontId="7" fillId="0" borderId="0" xfId="0" applyNumberFormat="1" applyFont="1"/>
    <xf numFmtId="0" fontId="7" fillId="0" borderId="0" xfId="0" applyFont="1" applyFill="1" applyBorder="1"/>
    <xf numFmtId="49" fontId="7" fillId="0" borderId="0" xfId="0" applyNumberFormat="1" applyFont="1" applyFill="1" applyBorder="1"/>
    <xf numFmtId="0" fontId="5" fillId="0" borderId="2" xfId="0" applyFont="1" applyFill="1" applyBorder="1" applyAlignment="1" applyProtection="1">
      <alignment horizontal="right" vertical="center" wrapText="1"/>
      <protection hidden="1"/>
    </xf>
    <xf numFmtId="0" fontId="28" fillId="0" borderId="0" xfId="0" applyNumberFormat="1" applyFont="1" applyFill="1" applyBorder="1" applyAlignment="1" applyProtection="1">
      <alignment horizontal="center" vertical="center" wrapText="1"/>
    </xf>
    <xf numFmtId="0" fontId="6" fillId="3" borderId="6" xfId="0" applyFont="1" applyFill="1" applyBorder="1" applyAlignment="1" applyProtection="1">
      <alignment vertical="center"/>
      <protection hidden="1"/>
    </xf>
    <xf numFmtId="0" fontId="7" fillId="4" borderId="0" xfId="0" applyFont="1" applyFill="1"/>
    <xf numFmtId="0" fontId="7" fillId="4" borderId="0" xfId="0" applyFont="1" applyFill="1" applyBorder="1" applyAlignment="1">
      <alignment horizontal="left" vertical="top"/>
    </xf>
    <xf numFmtId="0" fontId="7" fillId="3" borderId="0" xfId="0" applyFont="1" applyFill="1"/>
    <xf numFmtId="0" fontId="7" fillId="0" borderId="0" xfId="0" applyFont="1" applyFill="1"/>
    <xf numFmtId="0" fontId="4" fillId="0" borderId="0" xfId="0" applyFont="1" applyFill="1" applyBorder="1" applyAlignment="1" applyProtection="1">
      <alignment vertical="center" wrapText="1"/>
    </xf>
    <xf numFmtId="0" fontId="4" fillId="0" borderId="0" xfId="0" applyFont="1" applyFill="1" applyAlignment="1" applyProtection="1">
      <alignment vertical="center" wrapText="1"/>
    </xf>
    <xf numFmtId="0" fontId="9" fillId="0" borderId="1"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3" fillId="0" borderId="1" xfId="0" applyFont="1" applyBorder="1" applyProtection="1"/>
    <xf numFmtId="0" fontId="4" fillId="0" borderId="0" xfId="0" applyFont="1" applyFill="1" applyBorder="1" applyAlignment="1" applyProtection="1">
      <alignment horizontal="right" vertical="center" wrapText="1"/>
    </xf>
    <xf numFmtId="0" fontId="6" fillId="0" borderId="0" xfId="0" applyFont="1" applyFill="1" applyBorder="1" applyAlignment="1" applyProtection="1">
      <alignment horizontal="right" vertical="center" wrapText="1"/>
    </xf>
    <xf numFmtId="0" fontId="4" fillId="0" borderId="5" xfId="0" applyFont="1" applyBorder="1" applyAlignment="1" applyProtection="1">
      <alignment wrapText="1"/>
    </xf>
    <xf numFmtId="0" fontId="13" fillId="3" borderId="1" xfId="0" applyFont="1" applyFill="1" applyBorder="1" applyAlignment="1" applyProtection="1">
      <alignment vertical="center" wrapText="1"/>
    </xf>
    <xf numFmtId="0" fontId="13" fillId="3" borderId="0" xfId="0" applyFont="1" applyFill="1" applyBorder="1" applyAlignment="1" applyProtection="1">
      <alignment vertical="center" wrapText="1"/>
    </xf>
    <xf numFmtId="0" fontId="4" fillId="0" borderId="10"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14" fillId="3" borderId="0" xfId="0" applyFont="1" applyFill="1" applyBorder="1" applyAlignment="1" applyProtection="1">
      <alignment vertical="center" wrapText="1"/>
    </xf>
    <xf numFmtId="0" fontId="5" fillId="3" borderId="0" xfId="0" applyFont="1" applyFill="1" applyBorder="1" applyAlignment="1" applyProtection="1">
      <alignment horizontal="left" vertical="center" wrapText="1"/>
    </xf>
    <xf numFmtId="0" fontId="5" fillId="3" borderId="1" xfId="0" applyFont="1" applyFill="1" applyBorder="1" applyAlignment="1" applyProtection="1">
      <alignment vertical="center" wrapText="1"/>
    </xf>
    <xf numFmtId="0" fontId="5" fillId="3" borderId="0" xfId="0" applyFont="1" applyFill="1" applyBorder="1" applyAlignment="1" applyProtection="1">
      <alignment vertical="center" wrapText="1"/>
    </xf>
    <xf numFmtId="0" fontId="14" fillId="0" borderId="1" xfId="0" applyFont="1" applyFill="1" applyBorder="1" applyAlignment="1" applyProtection="1">
      <alignment vertical="center" wrapText="1"/>
    </xf>
    <xf numFmtId="0" fontId="5" fillId="3" borderId="10" xfId="0" applyFont="1" applyFill="1" applyBorder="1" applyAlignment="1" applyProtection="1">
      <alignment vertical="center" wrapText="1"/>
    </xf>
    <xf numFmtId="0" fontId="5" fillId="3" borderId="4" xfId="0" applyFont="1" applyFill="1" applyBorder="1" applyAlignment="1" applyProtection="1">
      <alignment vertical="center" wrapText="1"/>
    </xf>
    <xf numFmtId="0" fontId="21"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4" fillId="5" borderId="1" xfId="0" applyFont="1" applyFill="1" applyBorder="1" applyAlignment="1" applyProtection="1">
      <alignment vertical="center" wrapText="1"/>
    </xf>
    <xf numFmtId="0" fontId="4" fillId="5" borderId="0" xfId="0" applyFont="1" applyFill="1" applyBorder="1" applyAlignment="1" applyProtection="1">
      <alignment vertical="center" wrapText="1"/>
    </xf>
    <xf numFmtId="0" fontId="20" fillId="0" borderId="1"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14" fillId="0" borderId="5" xfId="0" applyFont="1" applyFill="1" applyBorder="1" applyAlignment="1" applyProtection="1">
      <alignment vertical="center" wrapText="1"/>
    </xf>
    <xf numFmtId="0" fontId="11" fillId="0" borderId="1"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5" fillId="0" borderId="1" xfId="0" applyFont="1" applyFill="1" applyBorder="1" applyAlignment="1" applyProtection="1">
      <alignment vertical="center" wrapText="1"/>
    </xf>
    <xf numFmtId="0" fontId="5" fillId="3" borderId="0" xfId="0" applyFont="1" applyFill="1" applyBorder="1" applyAlignment="1" applyProtection="1">
      <alignment horizontal="center" vertical="center" wrapText="1"/>
    </xf>
    <xf numFmtId="0" fontId="23" fillId="3" borderId="0" xfId="0" applyFont="1" applyFill="1" applyBorder="1" applyAlignment="1" applyProtection="1">
      <alignment vertical="center" wrapText="1"/>
    </xf>
    <xf numFmtId="0" fontId="14" fillId="3" borderId="0" xfId="0" applyFont="1" applyFill="1" applyBorder="1" applyAlignment="1" applyProtection="1">
      <alignment horizontal="center" vertical="center" wrapText="1"/>
    </xf>
    <xf numFmtId="0" fontId="21" fillId="3" borderId="0" xfId="0" applyFont="1" applyFill="1" applyBorder="1" applyAlignment="1" applyProtection="1">
      <alignment horizontal="left" vertical="center" wrapText="1"/>
    </xf>
    <xf numFmtId="0" fontId="14" fillId="3" borderId="5" xfId="0" applyFont="1" applyFill="1" applyBorder="1" applyAlignment="1" applyProtection="1">
      <alignment vertical="center" wrapText="1"/>
    </xf>
    <xf numFmtId="0" fontId="5" fillId="3" borderId="4" xfId="0" applyFont="1" applyFill="1" applyBorder="1" applyAlignment="1" applyProtection="1">
      <alignment horizontal="center" vertical="center" wrapText="1"/>
    </xf>
    <xf numFmtId="0" fontId="4" fillId="3" borderId="0" xfId="0" applyFont="1" applyFill="1" applyBorder="1" applyAlignment="1" applyProtection="1">
      <alignment vertical="center" wrapText="1"/>
    </xf>
    <xf numFmtId="0" fontId="4" fillId="3" borderId="0" xfId="0" applyFont="1" applyFill="1" applyAlignment="1" applyProtection="1">
      <alignment vertical="center" wrapText="1"/>
    </xf>
    <xf numFmtId="0" fontId="20" fillId="3" borderId="1" xfId="0" applyFont="1" applyFill="1" applyBorder="1" applyAlignment="1" applyProtection="1">
      <alignment horizontal="left" vertical="center" wrapText="1"/>
    </xf>
    <xf numFmtId="0" fontId="20" fillId="3" borderId="5" xfId="0" applyFont="1" applyFill="1" applyBorder="1" applyAlignment="1" applyProtection="1">
      <alignment horizontal="left" vertical="center" wrapText="1"/>
    </xf>
    <xf numFmtId="0" fontId="20" fillId="3" borderId="0"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5" fillId="0" borderId="0" xfId="0" applyFont="1" applyFill="1" applyBorder="1" applyAlignment="1" applyProtection="1">
      <alignment horizontal="right" vertical="center" wrapText="1"/>
    </xf>
    <xf numFmtId="0" fontId="20" fillId="5" borderId="1" xfId="0" applyFont="1" applyFill="1" applyBorder="1" applyAlignment="1" applyProtection="1">
      <alignment horizontal="left" vertical="center" wrapText="1"/>
    </xf>
    <xf numFmtId="0" fontId="20" fillId="5" borderId="5" xfId="0" applyFont="1" applyFill="1" applyBorder="1" applyAlignment="1" applyProtection="1">
      <alignment horizontal="left" vertical="center" wrapText="1"/>
    </xf>
    <xf numFmtId="0" fontId="21" fillId="3" borderId="0" xfId="0" applyFont="1" applyFill="1" applyBorder="1" applyAlignment="1" applyProtection="1">
      <alignment horizontal="center" vertical="center" wrapText="1"/>
    </xf>
    <xf numFmtId="0" fontId="21" fillId="5" borderId="0" xfId="0" applyFont="1" applyFill="1" applyBorder="1" applyAlignment="1" applyProtection="1">
      <alignment horizontal="left" vertical="center" wrapText="1"/>
    </xf>
    <xf numFmtId="0" fontId="21" fillId="5" borderId="0" xfId="0" applyFont="1" applyFill="1" applyBorder="1" applyAlignment="1" applyProtection="1">
      <alignment horizontal="center" vertical="center" wrapText="1"/>
    </xf>
    <xf numFmtId="0" fontId="16" fillId="3" borderId="1" xfId="0" applyFont="1" applyFill="1" applyBorder="1" applyAlignment="1" applyProtection="1">
      <alignment horizontal="left" vertical="center" wrapText="1"/>
    </xf>
    <xf numFmtId="0" fontId="16" fillId="3" borderId="5" xfId="0" applyFont="1" applyFill="1" applyBorder="1" applyAlignment="1" applyProtection="1">
      <alignment horizontal="left" vertical="center" wrapText="1"/>
    </xf>
    <xf numFmtId="0" fontId="5" fillId="3" borderId="0" xfId="0" applyFont="1" applyFill="1" applyAlignment="1" applyProtection="1">
      <alignment vertical="center" wrapText="1"/>
    </xf>
    <xf numFmtId="0" fontId="22" fillId="0" borderId="1" xfId="0" applyFont="1" applyFill="1" applyBorder="1" applyAlignment="1" applyProtection="1">
      <alignment horizontal="right" vertical="center" wrapText="1"/>
    </xf>
    <xf numFmtId="0" fontId="6" fillId="3" borderId="1" xfId="0" applyFont="1" applyFill="1" applyBorder="1" applyProtection="1"/>
    <xf numFmtId="0" fontId="4" fillId="3" borderId="0" xfId="0" applyFont="1" applyFill="1" applyBorder="1" applyProtection="1"/>
    <xf numFmtId="0" fontId="4" fillId="3" borderId="1" xfId="0" applyFont="1" applyFill="1" applyBorder="1" applyProtection="1"/>
    <xf numFmtId="0" fontId="4" fillId="3" borderId="10" xfId="0" applyFont="1" applyFill="1" applyBorder="1" applyProtection="1"/>
    <xf numFmtId="0" fontId="4" fillId="3" borderId="4" xfId="0" applyFont="1" applyFill="1" applyBorder="1" applyProtection="1"/>
    <xf numFmtId="0" fontId="4" fillId="3" borderId="1"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7" fillId="6" borderId="2"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xf>
    <xf numFmtId="0" fontId="5" fillId="3" borderId="5" xfId="0" applyFont="1" applyFill="1" applyBorder="1" applyAlignment="1" applyProtection="1">
      <alignment vertical="center" wrapText="1"/>
    </xf>
    <xf numFmtId="0" fontId="5" fillId="0" borderId="0" xfId="0" applyFont="1" applyFill="1" applyAlignment="1" applyProtection="1">
      <alignment vertical="center" wrapText="1"/>
    </xf>
    <xf numFmtId="0" fontId="10" fillId="3" borderId="1" xfId="0" applyFont="1" applyFill="1" applyBorder="1" applyAlignment="1" applyProtection="1">
      <alignment vertical="center" wrapText="1"/>
    </xf>
    <xf numFmtId="0" fontId="7" fillId="3" borderId="0" xfId="0" applyFont="1" applyFill="1" applyBorder="1" applyAlignment="1" applyProtection="1">
      <alignment vertical="center" wrapText="1"/>
    </xf>
    <xf numFmtId="0" fontId="25" fillId="3" borderId="0" xfId="0" applyFont="1" applyFill="1" applyBorder="1" applyAlignment="1" applyProtection="1">
      <alignment vertical="center" wrapText="1"/>
    </xf>
    <xf numFmtId="0" fontId="25" fillId="3" borderId="5" xfId="0" applyFont="1" applyFill="1" applyBorder="1" applyAlignment="1" applyProtection="1">
      <alignment vertical="center" wrapText="1"/>
    </xf>
    <xf numFmtId="0" fontId="4" fillId="3" borderId="2" xfId="0" applyFont="1" applyFill="1" applyBorder="1" applyAlignment="1" applyProtection="1">
      <alignment horizontal="center" vertical="center" wrapText="1"/>
    </xf>
    <xf numFmtId="0" fontId="7" fillId="3" borderId="5" xfId="0" applyFont="1" applyFill="1" applyBorder="1" applyAlignment="1" applyProtection="1">
      <alignment vertical="center" wrapText="1"/>
    </xf>
    <xf numFmtId="0" fontId="4" fillId="0" borderId="2" xfId="0" applyFont="1" applyBorder="1" applyAlignment="1" applyProtection="1">
      <alignment horizontal="center" vertical="center" wrapText="1"/>
    </xf>
    <xf numFmtId="0" fontId="7" fillId="0" borderId="5" xfId="0" applyFont="1" applyBorder="1" applyAlignment="1" applyProtection="1">
      <alignment wrapText="1"/>
    </xf>
    <xf numFmtId="0" fontId="7" fillId="0" borderId="0" xfId="0" applyFont="1" applyBorder="1" applyAlignment="1" applyProtection="1">
      <alignment wrapText="1"/>
    </xf>
    <xf numFmtId="0" fontId="4" fillId="0" borderId="11" xfId="0" applyFont="1" applyBorder="1" applyAlignment="1" applyProtection="1">
      <alignment horizontal="center" vertical="center" wrapText="1"/>
    </xf>
    <xf numFmtId="0" fontId="4" fillId="0" borderId="2" xfId="0" applyFont="1" applyFill="1" applyBorder="1" applyAlignment="1" applyProtection="1">
      <alignment vertical="center" wrapText="1"/>
    </xf>
    <xf numFmtId="0" fontId="10" fillId="3" borderId="6" xfId="0" applyFont="1" applyFill="1" applyBorder="1" applyAlignment="1" applyProtection="1">
      <alignment vertical="center" wrapText="1"/>
    </xf>
    <xf numFmtId="0" fontId="4" fillId="3" borderId="9" xfId="0" applyFont="1" applyFill="1" applyBorder="1" applyAlignment="1" applyProtection="1">
      <alignment vertical="center" wrapText="1"/>
    </xf>
    <xf numFmtId="0" fontId="7" fillId="3" borderId="1"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4" fillId="0" borderId="0" xfId="0" applyFont="1" applyBorder="1" applyAlignment="1" applyProtection="1">
      <alignment wrapText="1"/>
    </xf>
    <xf numFmtId="0" fontId="14" fillId="0" borderId="10" xfId="0" applyFont="1" applyFill="1" applyBorder="1" applyAlignment="1" applyProtection="1">
      <alignment vertical="center" wrapText="1"/>
    </xf>
    <xf numFmtId="0" fontId="14" fillId="0" borderId="4" xfId="0" applyFont="1" applyFill="1" applyBorder="1" applyAlignment="1" applyProtection="1">
      <alignment vertical="center" wrapText="1"/>
    </xf>
    <xf numFmtId="0" fontId="18" fillId="0" borderId="4" xfId="0" applyFont="1" applyFill="1" applyBorder="1" applyAlignment="1" applyProtection="1">
      <alignment horizontal="center" vertical="center" wrapText="1"/>
    </xf>
    <xf numFmtId="0" fontId="14" fillId="0" borderId="8" xfId="0" applyFont="1" applyFill="1" applyBorder="1" applyAlignment="1" applyProtection="1">
      <alignment vertical="center" wrapText="1"/>
    </xf>
    <xf numFmtId="0" fontId="14" fillId="2" borderId="2" xfId="0" applyFont="1" applyFill="1" applyBorder="1" applyAlignment="1" applyProtection="1">
      <alignment vertical="center" wrapText="1"/>
      <protection locked="0"/>
    </xf>
    <xf numFmtId="0" fontId="5" fillId="2" borderId="2" xfId="0" applyFont="1" applyFill="1" applyBorder="1" applyAlignment="1" applyProtection="1">
      <alignment horizontal="left" vertical="center" wrapText="1"/>
      <protection locked="0"/>
    </xf>
    <xf numFmtId="10" fontId="4" fillId="2" borderId="2" xfId="0" applyNumberFormat="1" applyFont="1" applyFill="1" applyBorder="1" applyAlignment="1" applyProtection="1">
      <alignment vertical="center" wrapText="1"/>
      <protection locked="0"/>
    </xf>
    <xf numFmtId="0" fontId="9" fillId="0" borderId="0" xfId="0" applyFont="1" applyFill="1" applyAlignment="1" applyProtection="1">
      <alignment vertical="center"/>
    </xf>
    <xf numFmtId="0" fontId="10" fillId="5" borderId="6" xfId="0" applyFont="1" applyFill="1" applyBorder="1" applyAlignment="1" applyProtection="1">
      <alignment vertical="center"/>
    </xf>
    <xf numFmtId="0" fontId="10" fillId="5" borderId="7" xfId="0" applyFont="1" applyFill="1" applyBorder="1" applyAlignment="1" applyProtection="1">
      <alignment vertical="center"/>
    </xf>
    <xf numFmtId="0" fontId="4" fillId="5" borderId="7" xfId="0" applyFont="1" applyFill="1" applyBorder="1" applyAlignment="1" applyProtection="1">
      <alignment vertical="center"/>
    </xf>
    <xf numFmtId="0" fontId="4" fillId="5" borderId="9" xfId="0" applyFont="1" applyFill="1" applyBorder="1" applyAlignment="1" applyProtection="1">
      <alignment vertical="center"/>
    </xf>
    <xf numFmtId="0" fontId="10" fillId="3" borderId="6" xfId="0" applyFont="1" applyFill="1" applyBorder="1" applyAlignment="1" applyProtection="1">
      <alignment vertical="center"/>
    </xf>
    <xf numFmtId="0" fontId="10" fillId="3" borderId="7" xfId="0" applyFont="1" applyFill="1" applyBorder="1" applyAlignment="1" applyProtection="1">
      <alignment vertical="center"/>
    </xf>
    <xf numFmtId="0" fontId="4" fillId="3" borderId="7" xfId="0" applyFont="1" applyFill="1" applyBorder="1" applyAlignment="1" applyProtection="1">
      <alignment vertical="center"/>
    </xf>
    <xf numFmtId="0" fontId="4" fillId="3" borderId="9" xfId="0" applyFont="1" applyFill="1" applyBorder="1" applyAlignment="1" applyProtection="1">
      <alignment vertical="center"/>
    </xf>
    <xf numFmtId="0" fontId="10" fillId="3" borderId="1" xfId="0" applyFont="1" applyFill="1" applyBorder="1" applyAlignment="1" applyProtection="1">
      <alignment vertical="center"/>
    </xf>
    <xf numFmtId="0" fontId="6" fillId="3" borderId="0" xfId="0" applyFont="1" applyFill="1" applyBorder="1" applyAlignment="1" applyProtection="1">
      <alignment vertical="center"/>
    </xf>
    <xf numFmtId="0" fontId="10" fillId="3" borderId="0" xfId="0" applyFont="1" applyFill="1" applyBorder="1" applyAlignment="1" applyProtection="1">
      <alignment vertical="center"/>
    </xf>
    <xf numFmtId="0" fontId="4" fillId="3" borderId="5" xfId="0" applyFont="1" applyFill="1" applyBorder="1" applyAlignment="1" applyProtection="1">
      <alignment vertical="center"/>
    </xf>
    <xf numFmtId="0" fontId="10" fillId="3" borderId="10" xfId="0" applyFont="1" applyFill="1" applyBorder="1" applyAlignment="1" applyProtection="1">
      <alignment vertical="center"/>
    </xf>
    <xf numFmtId="0" fontId="10" fillId="3" borderId="4" xfId="0" applyFont="1" applyFill="1" applyBorder="1" applyAlignment="1" applyProtection="1">
      <alignment vertical="center"/>
    </xf>
    <xf numFmtId="0" fontId="4" fillId="3" borderId="4" xfId="0" applyFont="1" applyFill="1" applyBorder="1" applyAlignment="1" applyProtection="1">
      <alignment vertical="center"/>
    </xf>
    <xf numFmtId="0" fontId="4" fillId="3" borderId="8"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0" xfId="0" applyFont="1" applyFill="1" applyBorder="1" applyAlignment="1" applyProtection="1">
      <alignment horizontal="left" vertical="top" wrapText="1"/>
    </xf>
    <xf numFmtId="0" fontId="4" fillId="0" borderId="5" xfId="0" applyFont="1" applyBorder="1" applyAlignment="1" applyProtection="1">
      <alignment vertical="center"/>
    </xf>
    <xf numFmtId="0" fontId="14" fillId="0" borderId="0" xfId="0" applyFont="1" applyFill="1" applyBorder="1" applyAlignment="1" applyProtection="1">
      <alignment vertical="center"/>
    </xf>
    <xf numFmtId="0" fontId="4" fillId="0" borderId="0" xfId="0" applyFont="1" applyBorder="1" applyAlignment="1" applyProtection="1">
      <alignment vertical="center"/>
    </xf>
    <xf numFmtId="0" fontId="4" fillId="0" borderId="10" xfId="0" applyFont="1" applyFill="1" applyBorder="1" applyAlignment="1" applyProtection="1">
      <alignment vertical="center"/>
    </xf>
    <xf numFmtId="0" fontId="6" fillId="0" borderId="4" xfId="0" applyFont="1" applyFill="1" applyBorder="1" applyAlignment="1" applyProtection="1">
      <alignment horizontal="right" vertical="center" indent="1"/>
    </xf>
    <xf numFmtId="0" fontId="4" fillId="0" borderId="8" xfId="0" applyFont="1" applyBorder="1" applyAlignment="1" applyProtection="1">
      <alignment vertical="center"/>
    </xf>
    <xf numFmtId="0" fontId="14" fillId="3" borderId="8" xfId="0" applyFont="1" applyFill="1" applyBorder="1" applyAlignment="1" applyProtection="1">
      <alignment vertical="center" wrapText="1"/>
    </xf>
    <xf numFmtId="0" fontId="6" fillId="0" borderId="5" xfId="0" applyFont="1" applyBorder="1" applyAlignment="1" applyProtection="1">
      <alignment vertical="center" wrapText="1"/>
      <protection hidden="1"/>
    </xf>
    <xf numFmtId="0" fontId="4" fillId="0" borderId="1" xfId="0" applyFont="1" applyFill="1" applyBorder="1" applyAlignment="1" applyProtection="1">
      <alignment horizontal="left" vertical="center" wrapText="1"/>
    </xf>
    <xf numFmtId="0" fontId="0" fillId="0" borderId="0" xfId="0" applyBorder="1" applyAlignment="1" applyProtection="1">
      <alignment horizontal="left" vertical="center" wrapText="1"/>
    </xf>
    <xf numFmtId="0" fontId="5" fillId="0" borderId="4" xfId="0" applyFont="1" applyFill="1" applyBorder="1" applyAlignment="1" applyProtection="1">
      <alignment horizontal="center" vertical="center" wrapText="1"/>
    </xf>
    <xf numFmtId="0" fontId="14" fillId="3" borderId="4" xfId="0" applyFont="1" applyFill="1" applyBorder="1" applyAlignment="1" applyProtection="1">
      <alignment vertical="center" wrapText="1"/>
    </xf>
    <xf numFmtId="0" fontId="19" fillId="0" borderId="0" xfId="0" applyFont="1" applyBorder="1" applyAlignment="1" applyProtection="1">
      <alignment wrapText="1"/>
    </xf>
    <xf numFmtId="0" fontId="31"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center" wrapText="1"/>
    </xf>
    <xf numFmtId="0" fontId="31" fillId="3" borderId="0" xfId="0" applyFont="1" applyFill="1" applyBorder="1" applyAlignment="1" applyProtection="1">
      <alignment vertical="center" wrapText="1"/>
    </xf>
    <xf numFmtId="0" fontId="34" fillId="3" borderId="0" xfId="0" applyFont="1" applyFill="1" applyBorder="1" applyAlignment="1" applyProtection="1">
      <alignment vertical="center" wrapText="1"/>
    </xf>
    <xf numFmtId="0" fontId="34" fillId="0" borderId="0" xfId="0" applyFont="1" applyFill="1" applyBorder="1" applyAlignment="1" applyProtection="1">
      <alignment horizontal="center" vertical="center" wrapText="1"/>
    </xf>
    <xf numFmtId="0" fontId="28" fillId="3" borderId="0" xfId="0" applyNumberFormat="1" applyFont="1" applyFill="1" applyBorder="1" applyAlignment="1" applyProtection="1">
      <alignment horizontal="center" vertical="center" wrapText="1"/>
    </xf>
    <xf numFmtId="0" fontId="4" fillId="3" borderId="5" xfId="0" applyFont="1" applyFill="1" applyBorder="1" applyProtection="1"/>
    <xf numFmtId="0" fontId="4" fillId="2" borderId="2" xfId="0" applyFont="1" applyFill="1" applyBorder="1" applyAlignment="1" applyProtection="1">
      <alignment horizontal="center"/>
      <protection locked="0"/>
    </xf>
    <xf numFmtId="0" fontId="4" fillId="2" borderId="2" xfId="0" applyFont="1" applyFill="1" applyBorder="1" applyAlignment="1" applyProtection="1">
      <protection locked="0"/>
    </xf>
    <xf numFmtId="0" fontId="0" fillId="0" borderId="0" xfId="0" applyBorder="1"/>
    <xf numFmtId="0" fontId="5" fillId="0" borderId="5"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protection hidden="1"/>
    </xf>
    <xf numFmtId="0" fontId="4" fillId="0" borderId="5" xfId="0" applyFont="1" applyBorder="1" applyAlignment="1" applyProtection="1">
      <alignment horizontal="left" vertical="center" wrapText="1"/>
      <protection hidden="1"/>
    </xf>
    <xf numFmtId="0" fontId="4" fillId="0" borderId="5" xfId="0" applyFont="1" applyFill="1" applyBorder="1" applyAlignment="1" applyProtection="1">
      <alignment horizontal="left" vertical="center" wrapText="1"/>
    </xf>
    <xf numFmtId="10" fontId="4" fillId="2" borderId="2" xfId="0" applyNumberFormat="1" applyFont="1" applyFill="1" applyBorder="1" applyProtection="1">
      <protection locked="0"/>
    </xf>
    <xf numFmtId="0" fontId="4" fillId="2" borderId="11" xfId="0" applyFont="1" applyFill="1" applyBorder="1" applyAlignment="1" applyProtection="1">
      <protection locked="0"/>
    </xf>
    <xf numFmtId="0" fontId="21" fillId="3" borderId="1"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0" fillId="0" borderId="5" xfId="0" applyFont="1" applyFill="1" applyBorder="1" applyAlignment="1" applyProtection="1">
      <alignment vertical="center" wrapText="1"/>
    </xf>
    <xf numFmtId="0" fontId="18" fillId="0" borderId="0" xfId="0" applyFont="1" applyBorder="1" applyAlignment="1">
      <alignment vertical="top"/>
    </xf>
    <xf numFmtId="0" fontId="18" fillId="0" borderId="0" xfId="0" applyFont="1" applyBorder="1" applyAlignment="1">
      <alignment horizontal="left" vertical="top"/>
    </xf>
    <xf numFmtId="0" fontId="18" fillId="0" borderId="0" xfId="0" applyFont="1" applyBorder="1" applyAlignment="1">
      <alignment horizontal="justify" vertical="top"/>
    </xf>
    <xf numFmtId="0" fontId="18" fillId="0" borderId="0" xfId="0" applyFont="1" applyFill="1" applyBorder="1" applyAlignment="1">
      <alignment horizontal="justify" vertical="top"/>
    </xf>
    <xf numFmtId="0" fontId="7" fillId="5" borderId="0" xfId="0" applyFont="1" applyFill="1"/>
    <xf numFmtId="49" fontId="7" fillId="7" borderId="0" xfId="0" applyNumberFormat="1" applyFont="1" applyFill="1" applyAlignment="1">
      <alignment horizontal="center"/>
    </xf>
    <xf numFmtId="0" fontId="7" fillId="7" borderId="0" xfId="0" applyFont="1" applyFill="1" applyAlignment="1">
      <alignment horizontal="center"/>
    </xf>
    <xf numFmtId="0" fontId="18" fillId="7" borderId="0" xfId="0" applyFont="1" applyFill="1" applyAlignment="1">
      <alignment horizontal="center"/>
    </xf>
    <xf numFmtId="49" fontId="7" fillId="3" borderId="0" xfId="0" applyNumberFormat="1" applyFont="1" applyFill="1"/>
    <xf numFmtId="0" fontId="18" fillId="3" borderId="0" xfId="0" applyFont="1" applyFill="1"/>
    <xf numFmtId="0" fontId="7" fillId="3" borderId="0" xfId="0" applyFont="1" applyFill="1" applyAlignment="1">
      <alignment horizontal="left"/>
    </xf>
    <xf numFmtId="49" fontId="7" fillId="5" borderId="0" xfId="0" applyNumberFormat="1" applyFont="1" applyFill="1"/>
    <xf numFmtId="49" fontId="7" fillId="4" borderId="0" xfId="0" applyNumberFormat="1" applyFont="1" applyFill="1"/>
    <xf numFmtId="49" fontId="18" fillId="4" borderId="0" xfId="0" applyNumberFormat="1" applyFont="1" applyFill="1"/>
    <xf numFmtId="49" fontId="18" fillId="4" borderId="0" xfId="0" applyNumberFormat="1" applyFont="1" applyFill="1" applyAlignment="1">
      <alignment horizontal="left" indent="1"/>
    </xf>
    <xf numFmtId="49" fontId="7" fillId="4" borderId="0" xfId="0" applyNumberFormat="1" applyFont="1" applyFill="1" applyAlignment="1">
      <alignment horizontal="left"/>
    </xf>
    <xf numFmtId="0" fontId="7" fillId="4" borderId="0" xfId="0" applyNumberFormat="1" applyFont="1" applyFill="1"/>
    <xf numFmtId="0" fontId="18" fillId="4" borderId="0" xfId="0" applyNumberFormat="1" applyFont="1" applyFill="1"/>
    <xf numFmtId="0" fontId="7" fillId="7" borderId="0" xfId="0" applyFont="1" applyFill="1"/>
    <xf numFmtId="0" fontId="18" fillId="7" borderId="0" xfId="0" applyFont="1" applyFill="1"/>
    <xf numFmtId="0" fontId="7" fillId="7" borderId="0" xfId="0" applyFont="1" applyFill="1" applyAlignment="1">
      <alignment horizontal="left"/>
    </xf>
    <xf numFmtId="49" fontId="7" fillId="7" borderId="0" xfId="0" applyNumberFormat="1" applyFont="1" applyFill="1"/>
    <xf numFmtId="49" fontId="7" fillId="8" borderId="0" xfId="0" applyNumberFormat="1" applyFont="1" applyFill="1" applyAlignment="1" applyProtection="1">
      <alignment horizontal="left"/>
    </xf>
    <xf numFmtId="0" fontId="7" fillId="8" borderId="0" xfId="0" applyFont="1" applyFill="1"/>
    <xf numFmtId="0" fontId="7" fillId="8" borderId="0" xfId="0" applyFont="1" applyFill="1" applyAlignment="1">
      <alignment horizontal="left"/>
    </xf>
    <xf numFmtId="49" fontId="7" fillId="6" borderId="0" xfId="0" applyNumberFormat="1" applyFont="1" applyFill="1" applyAlignment="1" applyProtection="1">
      <alignment horizontal="left"/>
    </xf>
    <xf numFmtId="49" fontId="7" fillId="6" borderId="0" xfId="0" applyNumberFormat="1" applyFont="1" applyFill="1" applyAlignment="1">
      <alignment horizontal="left"/>
    </xf>
    <xf numFmtId="49" fontId="7" fillId="6" borderId="0" xfId="0" applyNumberFormat="1" applyFont="1" applyFill="1"/>
    <xf numFmtId="0" fontId="7" fillId="0" borderId="0" xfId="0" applyFont="1" applyFill="1" applyBorder="1" applyAlignment="1">
      <alignment vertical="center"/>
    </xf>
    <xf numFmtId="49" fontId="7" fillId="0" borderId="0" xfId="0" applyNumberFormat="1" applyFont="1"/>
    <xf numFmtId="0" fontId="18" fillId="5" borderId="0" xfId="0" applyFont="1" applyFill="1" applyBorder="1" applyAlignment="1">
      <alignment horizontal="left" vertical="center" wrapText="1"/>
    </xf>
    <xf numFmtId="0" fontId="7" fillId="5" borderId="0" xfId="0" applyFont="1" applyFill="1" applyBorder="1"/>
    <xf numFmtId="49" fontId="7" fillId="0" borderId="0" xfId="0" applyNumberFormat="1" applyFont="1" applyFill="1"/>
    <xf numFmtId="49" fontId="7" fillId="9" borderId="0" xfId="0" applyNumberFormat="1" applyFont="1" applyFill="1"/>
    <xf numFmtId="0" fontId="2" fillId="0" borderId="0" xfId="0" applyFont="1"/>
    <xf numFmtId="0" fontId="41" fillId="0" borderId="0" xfId="0" applyFont="1" applyFill="1" applyBorder="1"/>
    <xf numFmtId="0" fontId="7" fillId="10" borderId="0" xfId="0" applyFont="1" applyFill="1"/>
    <xf numFmtId="0" fontId="18" fillId="10" borderId="0" xfId="0" applyFont="1" applyFill="1"/>
    <xf numFmtId="0" fontId="7" fillId="10" borderId="0" xfId="0" applyFont="1" applyFill="1" applyAlignment="1">
      <alignment horizontal="left"/>
    </xf>
    <xf numFmtId="49" fontId="7" fillId="10" borderId="0" xfId="0" applyNumberFormat="1" applyFont="1" applyFill="1"/>
    <xf numFmtId="0" fontId="18" fillId="0" borderId="0" xfId="0" applyFont="1" applyFill="1"/>
    <xf numFmtId="0" fontId="7" fillId="0" borderId="0" xfId="0" applyFont="1" applyFill="1" applyAlignment="1">
      <alignment horizontal="left"/>
    </xf>
    <xf numFmtId="49" fontId="18" fillId="11" borderId="0" xfId="0" applyNumberFormat="1" applyFont="1" applyFill="1"/>
    <xf numFmtId="0" fontId="37" fillId="3" borderId="12" xfId="0" applyFont="1" applyFill="1" applyBorder="1" applyAlignment="1">
      <alignment horizontal="left" vertical="top" wrapText="1"/>
    </xf>
    <xf numFmtId="0" fontId="38" fillId="3" borderId="11" xfId="0" applyFont="1" applyFill="1" applyBorder="1" applyAlignment="1">
      <alignment horizontal="left" vertical="top"/>
    </xf>
    <xf numFmtId="0" fontId="43" fillId="3" borderId="11" xfId="0" applyFont="1" applyFill="1" applyBorder="1" applyAlignment="1">
      <alignment horizontal="left" vertical="top"/>
    </xf>
    <xf numFmtId="0" fontId="43" fillId="3" borderId="13" xfId="0" applyFont="1" applyFill="1" applyBorder="1" applyAlignment="1">
      <alignment horizontal="left" vertical="top"/>
    </xf>
    <xf numFmtId="0" fontId="43" fillId="3" borderId="14" xfId="0" applyFont="1" applyFill="1" applyBorder="1" applyAlignment="1">
      <alignment horizontal="left" vertical="top"/>
    </xf>
    <xf numFmtId="0" fontId="43" fillId="3" borderId="5" xfId="0" applyFont="1" applyFill="1" applyBorder="1" applyAlignment="1">
      <alignment horizontal="left" vertical="top"/>
    </xf>
    <xf numFmtId="0" fontId="43" fillId="3" borderId="8" xfId="0" applyFont="1" applyFill="1" applyBorder="1" applyAlignment="1">
      <alignment horizontal="left" vertical="top"/>
    </xf>
    <xf numFmtId="0" fontId="1" fillId="3" borderId="11" xfId="0" applyFont="1" applyFill="1" applyBorder="1" applyAlignment="1">
      <alignment horizontal="left" vertical="top" wrapText="1"/>
    </xf>
    <xf numFmtId="0" fontId="38" fillId="3" borderId="9" xfId="0" applyFont="1" applyFill="1" applyBorder="1" applyAlignment="1">
      <alignment horizontal="left" vertical="top"/>
    </xf>
    <xf numFmtId="0" fontId="1" fillId="3" borderId="15" xfId="0" applyFont="1" applyFill="1" applyBorder="1" applyAlignment="1">
      <alignment horizontal="left" vertical="top" wrapText="1"/>
    </xf>
    <xf numFmtId="0" fontId="44" fillId="3" borderId="13" xfId="0" applyFont="1" applyFill="1" applyBorder="1" applyAlignment="1">
      <alignment horizontal="left" vertical="top" wrapText="1"/>
    </xf>
    <xf numFmtId="0" fontId="38" fillId="3" borderId="5" xfId="0" applyFont="1" applyFill="1" applyBorder="1" applyAlignment="1">
      <alignment horizontal="left" vertical="top"/>
    </xf>
    <xf numFmtId="0" fontId="37" fillId="3" borderId="16" xfId="0" applyFont="1" applyFill="1" applyBorder="1" applyAlignment="1">
      <alignment horizontal="left" vertical="top" wrapText="1"/>
    </xf>
    <xf numFmtId="0" fontId="1" fillId="3" borderId="2" xfId="0" applyFont="1" applyFill="1" applyBorder="1" applyAlignment="1">
      <alignment horizontal="left" vertical="top" wrapText="1"/>
    </xf>
    <xf numFmtId="0" fontId="42" fillId="3" borderId="16" xfId="0" applyFont="1" applyFill="1" applyBorder="1" applyAlignment="1">
      <alignment horizontal="left" vertical="top" wrapText="1"/>
    </xf>
    <xf numFmtId="0" fontId="38" fillId="3" borderId="17" xfId="0" applyFont="1" applyFill="1" applyBorder="1" applyAlignment="1">
      <alignment horizontal="left" vertical="top"/>
    </xf>
    <xf numFmtId="0" fontId="37" fillId="3" borderId="18" xfId="0" applyFont="1" applyFill="1" applyBorder="1" applyAlignment="1">
      <alignment horizontal="left" vertical="top" wrapText="1"/>
    </xf>
    <xf numFmtId="0" fontId="44" fillId="3" borderId="14" xfId="0" applyFont="1" applyFill="1" applyBorder="1" applyAlignment="1">
      <alignment horizontal="left" vertical="top" wrapText="1"/>
    </xf>
    <xf numFmtId="0" fontId="1" fillId="3" borderId="1" xfId="0" applyFont="1" applyFill="1" applyBorder="1" applyAlignment="1">
      <alignment horizontal="left" vertical="top" wrapText="1"/>
    </xf>
    <xf numFmtId="0" fontId="38" fillId="3" borderId="19" xfId="0" applyFont="1" applyFill="1" applyBorder="1" applyAlignment="1">
      <alignment horizontal="left" vertical="top"/>
    </xf>
    <xf numFmtId="0" fontId="38" fillId="3" borderId="20" xfId="0" applyFont="1" applyFill="1" applyBorder="1" applyAlignment="1">
      <alignment horizontal="left" vertical="top"/>
    </xf>
    <xf numFmtId="0" fontId="44" fillId="3" borderId="1" xfId="0" applyFont="1" applyFill="1" applyBorder="1" applyAlignment="1">
      <alignment horizontal="left" vertical="top" wrapText="1"/>
    </xf>
    <xf numFmtId="0" fontId="37" fillId="3" borderId="11" xfId="0" applyFont="1" applyFill="1" applyBorder="1" applyAlignment="1">
      <alignment horizontal="left" vertical="top" wrapText="1"/>
    </xf>
    <xf numFmtId="0" fontId="42" fillId="3" borderId="14" xfId="0" applyFont="1" applyFill="1" applyBorder="1" applyAlignment="1">
      <alignment horizontal="left" vertical="top" wrapText="1"/>
    </xf>
    <xf numFmtId="0" fontId="38" fillId="3" borderId="13" xfId="0" applyFont="1" applyFill="1" applyBorder="1" applyAlignment="1">
      <alignment horizontal="left" vertical="top"/>
    </xf>
    <xf numFmtId="0" fontId="42" fillId="3" borderId="13" xfId="0" applyFont="1" applyFill="1" applyBorder="1" applyAlignment="1">
      <alignment horizontal="left" vertical="top" wrapText="1"/>
    </xf>
    <xf numFmtId="0" fontId="38" fillId="3" borderId="2" xfId="0" applyFont="1" applyFill="1" applyBorder="1" applyAlignment="1">
      <alignment horizontal="left" vertical="top"/>
    </xf>
    <xf numFmtId="0" fontId="37" fillId="3" borderId="21" xfId="0" applyFont="1" applyFill="1" applyBorder="1" applyAlignment="1">
      <alignment horizontal="left" vertical="top" wrapText="1"/>
    </xf>
    <xf numFmtId="0" fontId="44" fillId="3" borderId="22" xfId="0" applyFont="1" applyFill="1" applyBorder="1" applyAlignment="1">
      <alignment horizontal="left" vertical="top" wrapText="1"/>
    </xf>
    <xf numFmtId="0" fontId="1" fillId="3" borderId="0" xfId="0" applyFont="1" applyFill="1" applyBorder="1" applyAlignment="1">
      <alignment horizontal="left" vertical="top" wrapText="1"/>
    </xf>
    <xf numFmtId="0" fontId="45" fillId="3" borderId="11" xfId="0" applyFont="1" applyFill="1" applyBorder="1" applyAlignment="1">
      <alignment horizontal="left" vertical="top" wrapText="1"/>
    </xf>
    <xf numFmtId="0" fontId="1" fillId="3" borderId="6" xfId="0" applyFont="1" applyFill="1" applyBorder="1" applyAlignment="1">
      <alignment horizontal="left" vertical="top" wrapText="1"/>
    </xf>
    <xf numFmtId="0" fontId="37" fillId="3" borderId="9" xfId="0" applyFont="1" applyFill="1" applyBorder="1" applyAlignment="1">
      <alignment vertical="top" wrapText="1"/>
    </xf>
    <xf numFmtId="0" fontId="42" fillId="3" borderId="5" xfId="0" applyFont="1" applyFill="1" applyBorder="1" applyAlignment="1">
      <alignment vertical="top" wrapText="1"/>
    </xf>
    <xf numFmtId="0" fontId="42" fillId="3" borderId="8" xfId="0" applyFont="1" applyFill="1" applyBorder="1" applyAlignment="1">
      <alignment vertical="top" wrapText="1"/>
    </xf>
    <xf numFmtId="0" fontId="38" fillId="3" borderId="13" xfId="0" applyFont="1" applyFill="1" applyBorder="1" applyAlignment="1">
      <alignment horizontal="left" vertical="top" wrapText="1"/>
    </xf>
    <xf numFmtId="0" fontId="38" fillId="3" borderId="11" xfId="0" applyFont="1" applyFill="1" applyBorder="1" applyAlignment="1">
      <alignment horizontal="left" vertical="top" wrapText="1"/>
    </xf>
    <xf numFmtId="0" fontId="43" fillId="3" borderId="13" xfId="0" applyFont="1" applyFill="1" applyBorder="1" applyAlignment="1">
      <alignment horizontal="left" vertical="top" wrapText="1"/>
    </xf>
    <xf numFmtId="0" fontId="43" fillId="3" borderId="14" xfId="0" applyFont="1" applyFill="1" applyBorder="1" applyAlignment="1">
      <alignment horizontal="left" vertical="top" wrapText="1"/>
    </xf>
    <xf numFmtId="0" fontId="1" fillId="3" borderId="0" xfId="0" applyFont="1" applyFill="1"/>
    <xf numFmtId="0" fontId="39" fillId="3" borderId="0" xfId="0" applyFont="1" applyFill="1"/>
    <xf numFmtId="0" fontId="40" fillId="3" borderId="0" xfId="0" applyFont="1" applyFill="1"/>
    <xf numFmtId="0" fontId="1" fillId="3" borderId="0" xfId="0" applyFont="1" applyFill="1" applyBorder="1"/>
    <xf numFmtId="0" fontId="39" fillId="3" borderId="0" xfId="0" applyFont="1" applyFill="1" applyBorder="1" applyAlignment="1"/>
    <xf numFmtId="0" fontId="40" fillId="3" borderId="0" xfId="0" applyFont="1" applyFill="1" applyBorder="1"/>
    <xf numFmtId="0" fontId="39" fillId="3" borderId="0" xfId="0" applyFont="1" applyFill="1" applyBorder="1" applyAlignment="1">
      <alignment horizontal="left" vertical="top"/>
    </xf>
    <xf numFmtId="0" fontId="40" fillId="3" borderId="0" xfId="0" applyFont="1" applyFill="1" applyBorder="1" applyAlignment="1">
      <alignment horizontal="right" vertical="top" wrapText="1"/>
    </xf>
    <xf numFmtId="0" fontId="37" fillId="12" borderId="11" xfId="0" applyFont="1" applyFill="1" applyBorder="1" applyAlignment="1">
      <alignment horizontal="left" vertical="top" wrapText="1"/>
    </xf>
    <xf numFmtId="0" fontId="37" fillId="12" borderId="23" xfId="0" applyFont="1" applyFill="1" applyBorder="1" applyAlignment="1">
      <alignment horizontal="left" vertical="top" wrapText="1"/>
    </xf>
    <xf numFmtId="0" fontId="37" fillId="12" borderId="2" xfId="0" applyFont="1" applyFill="1" applyBorder="1" applyAlignment="1">
      <alignment horizontal="left" vertical="top" wrapText="1"/>
    </xf>
    <xf numFmtId="165" fontId="29" fillId="6" borderId="2" xfId="0" applyNumberFormat="1" applyFont="1" applyFill="1" applyBorder="1" applyAlignment="1" applyProtection="1">
      <alignment wrapText="1"/>
    </xf>
    <xf numFmtId="10" fontId="29" fillId="6" borderId="2" xfId="0" applyNumberFormat="1" applyFont="1" applyFill="1" applyBorder="1" applyAlignment="1" applyProtection="1">
      <alignment wrapText="1"/>
    </xf>
    <xf numFmtId="165" fontId="7" fillId="6" borderId="2" xfId="0" applyNumberFormat="1" applyFont="1" applyFill="1" applyBorder="1" applyAlignment="1" applyProtection="1">
      <alignment vertical="center" wrapText="1"/>
    </xf>
    <xf numFmtId="10" fontId="7" fillId="6" borderId="2" xfId="0" applyNumberFormat="1" applyFont="1" applyFill="1" applyBorder="1" applyAlignment="1" applyProtection="1">
      <alignment vertical="center" wrapText="1"/>
    </xf>
    <xf numFmtId="164" fontId="4" fillId="2" borderId="2" xfId="0" applyNumberFormat="1" applyFont="1" applyFill="1" applyBorder="1" applyAlignment="1" applyProtection="1">
      <alignment horizontal="right" vertical="center" wrapText="1"/>
      <protection locked="0"/>
    </xf>
    <xf numFmtId="164" fontId="4" fillId="2" borderId="2" xfId="0" applyNumberFormat="1" applyFont="1" applyFill="1" applyBorder="1" applyAlignment="1" applyProtection="1">
      <alignment horizontal="center" vertical="center" wrapText="1"/>
      <protection locked="0"/>
    </xf>
    <xf numFmtId="164" fontId="4" fillId="6" borderId="2" xfId="0" applyNumberFormat="1" applyFont="1" applyFill="1" applyBorder="1" applyAlignment="1" applyProtection="1">
      <alignment horizontal="right" vertical="center" wrapText="1"/>
    </xf>
    <xf numFmtId="165" fontId="4" fillId="2" borderId="2" xfId="0" applyNumberFormat="1" applyFont="1" applyFill="1" applyBorder="1" applyAlignment="1" applyProtection="1">
      <alignment horizontal="right" vertical="center" wrapText="1"/>
      <protection locked="0"/>
    </xf>
    <xf numFmtId="165" fontId="4" fillId="6" borderId="2" xfId="0" applyNumberFormat="1" applyFont="1" applyFill="1" applyBorder="1" applyAlignment="1" applyProtection="1">
      <alignment horizontal="right" vertical="center" wrapText="1"/>
    </xf>
    <xf numFmtId="165" fontId="4" fillId="2" borderId="2" xfId="1" applyNumberFormat="1" applyFont="1" applyFill="1" applyBorder="1" applyAlignment="1" applyProtection="1">
      <alignment vertical="center" wrapText="1"/>
      <protection locked="0"/>
    </xf>
    <xf numFmtId="165" fontId="5" fillId="6" borderId="2" xfId="1" applyNumberFormat="1" applyFont="1" applyFill="1" applyBorder="1" applyAlignment="1" applyProtection="1">
      <alignment wrapText="1"/>
      <protection locked="0"/>
    </xf>
    <xf numFmtId="0" fontId="6" fillId="3" borderId="2" xfId="0" applyFont="1" applyFill="1" applyBorder="1" applyAlignment="1" applyProtection="1">
      <alignment horizontal="center" vertical="center" wrapText="1"/>
    </xf>
    <xf numFmtId="164" fontId="6" fillId="6" borderId="2" xfId="0" applyNumberFormat="1" applyFont="1" applyFill="1" applyBorder="1" applyAlignment="1" applyProtection="1">
      <alignment horizontal="right" wrapText="1"/>
    </xf>
    <xf numFmtId="165" fontId="6" fillId="6" borderId="2" xfId="0" applyNumberFormat="1" applyFont="1" applyFill="1" applyBorder="1" applyAlignment="1" applyProtection="1">
      <alignment horizontal="right" wrapText="1"/>
    </xf>
    <xf numFmtId="0" fontId="7" fillId="3" borderId="1" xfId="0" applyFont="1" applyFill="1" applyBorder="1" applyAlignment="1" applyProtection="1">
      <alignment wrapText="1"/>
      <protection locked="0"/>
    </xf>
    <xf numFmtId="0" fontId="6" fillId="3" borderId="24" xfId="0" applyFont="1" applyFill="1" applyBorder="1" applyAlignment="1" applyProtection="1">
      <alignment horizontal="center" vertical="center"/>
    </xf>
    <xf numFmtId="165" fontId="4" fillId="2" borderId="24" xfId="0" applyNumberFormat="1" applyFont="1" applyFill="1" applyBorder="1" applyAlignment="1" applyProtection="1">
      <alignment horizontal="right" vertical="center"/>
      <protection locked="0"/>
    </xf>
    <xf numFmtId="165" fontId="4" fillId="6" borderId="24" xfId="0" applyNumberFormat="1" applyFont="1" applyFill="1" applyBorder="1" applyAlignment="1" applyProtection="1">
      <alignment horizontal="right"/>
    </xf>
    <xf numFmtId="0" fontId="40" fillId="0" borderId="0" xfId="0" applyFont="1"/>
    <xf numFmtId="0" fontId="47" fillId="0" borderId="0" xfId="0" applyFont="1"/>
    <xf numFmtId="0" fontId="47" fillId="10" borderId="0" xfId="0" quotePrefix="1" applyFont="1" applyFill="1"/>
    <xf numFmtId="0" fontId="47" fillId="10" borderId="0" xfId="0" applyFont="1" applyFill="1"/>
    <xf numFmtId="0" fontId="47" fillId="13" borderId="0" xfId="0" applyFont="1" applyFill="1"/>
    <xf numFmtId="0" fontId="48" fillId="0" borderId="1" xfId="0" applyFont="1" applyFill="1" applyBorder="1" applyAlignment="1" applyProtection="1">
      <alignment vertical="center" wrapText="1"/>
    </xf>
    <xf numFmtId="0" fontId="23" fillId="0" borderId="0"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protection locked="0"/>
    </xf>
    <xf numFmtId="0" fontId="4" fillId="3" borderId="1"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5" xfId="0" applyFont="1" applyFill="1" applyBorder="1" applyAlignment="1" applyProtection="1">
      <alignment horizontal="left" vertical="center" wrapText="1"/>
    </xf>
    <xf numFmtId="0" fontId="5" fillId="0" borderId="0" xfId="0" applyFont="1" applyBorder="1" applyAlignment="1" applyProtection="1">
      <alignment horizontal="left" vertical="center" wrapText="1"/>
      <protection hidden="1"/>
    </xf>
    <xf numFmtId="167" fontId="6" fillId="0" borderId="0" xfId="1" applyFont="1" applyBorder="1" applyAlignment="1" applyProtection="1">
      <alignment horizontal="center" vertical="center" wrapText="1"/>
      <protection hidden="1"/>
    </xf>
    <xf numFmtId="167" fontId="54" fillId="0" borderId="0" xfId="1" applyFont="1" applyBorder="1" applyAlignment="1" applyProtection="1">
      <alignment horizontal="left" vertical="center" wrapText="1"/>
      <protection hidden="1"/>
    </xf>
    <xf numFmtId="0" fontId="53" fillId="0" borderId="1" xfId="0" applyFont="1" applyBorder="1" applyAlignment="1" applyProtection="1">
      <alignment horizontal="right" vertical="center" wrapText="1"/>
      <protection hidden="1"/>
    </xf>
    <xf numFmtId="167" fontId="6" fillId="0" borderId="0" xfId="1" applyFont="1" applyFill="1" applyBorder="1" applyAlignment="1" applyProtection="1">
      <alignment horizontal="center" vertical="center" wrapText="1"/>
      <protection hidden="1"/>
    </xf>
    <xf numFmtId="167" fontId="54" fillId="0" borderId="1" xfId="1" applyFont="1" applyFill="1" applyBorder="1" applyAlignment="1" applyProtection="1">
      <alignment horizontal="left" vertical="center" wrapText="1"/>
      <protection hidden="1"/>
    </xf>
    <xf numFmtId="167" fontId="54" fillId="0" borderId="0" xfId="1" applyFont="1" applyFill="1" applyBorder="1" applyAlignment="1" applyProtection="1">
      <alignment horizontal="left" vertical="center" wrapText="1"/>
      <protection hidden="1"/>
    </xf>
    <xf numFmtId="167" fontId="54" fillId="0" borderId="1" xfId="1" applyFont="1" applyBorder="1" applyAlignment="1" applyProtection="1">
      <alignment horizontal="left" vertical="center" wrapText="1"/>
      <protection hidden="1"/>
    </xf>
    <xf numFmtId="167" fontId="56" fillId="0" borderId="0" xfId="1" applyFont="1" applyBorder="1" applyAlignment="1" applyProtection="1">
      <alignment horizontal="center" vertical="center" wrapText="1"/>
      <protection hidden="1"/>
    </xf>
    <xf numFmtId="0" fontId="28" fillId="14" borderId="2" xfId="0" applyNumberFormat="1" applyFont="1" applyFill="1" applyBorder="1" applyAlignment="1" applyProtection="1">
      <alignment horizontal="center" vertical="center" wrapText="1"/>
    </xf>
    <xf numFmtId="167" fontId="6" fillId="0" borderId="5" xfId="1" applyFont="1" applyFill="1" applyBorder="1" applyAlignment="1" applyProtection="1">
      <alignment horizontal="center" vertical="center" wrapText="1"/>
      <protection hidden="1"/>
    </xf>
    <xf numFmtId="0" fontId="4" fillId="3" borderId="0" xfId="0" applyFont="1" applyFill="1" applyBorder="1" applyAlignment="1" applyProtection="1">
      <alignment horizontal="right" vertical="center" wrapText="1"/>
    </xf>
    <xf numFmtId="0" fontId="5" fillId="3" borderId="2" xfId="0" applyFont="1" applyFill="1" applyBorder="1" applyAlignment="1" applyProtection="1">
      <alignment horizontal="center" vertical="center" wrapText="1"/>
    </xf>
    <xf numFmtId="0" fontId="5" fillId="14" borderId="2" xfId="0" applyFont="1" applyFill="1" applyBorder="1" applyAlignment="1" applyProtection="1">
      <alignment vertical="center" wrapText="1"/>
    </xf>
    <xf numFmtId="0" fontId="20" fillId="14" borderId="2" xfId="0" applyFont="1" applyFill="1" applyBorder="1" applyAlignment="1" applyProtection="1">
      <alignment horizontal="left" vertical="center" wrapText="1"/>
    </xf>
    <xf numFmtId="0" fontId="53" fillId="0" borderId="2" xfId="0" applyFont="1" applyFill="1" applyBorder="1" applyAlignment="1" applyProtection="1">
      <alignment horizontal="center" vertical="center" wrapText="1"/>
    </xf>
    <xf numFmtId="0" fontId="4" fillId="3" borderId="14" xfId="0" applyFont="1" applyFill="1" applyBorder="1" applyProtection="1"/>
    <xf numFmtId="0" fontId="37" fillId="3" borderId="13" xfId="0" applyFont="1" applyFill="1" applyBorder="1" applyAlignment="1">
      <alignment horizontal="left" vertical="top" wrapText="1"/>
    </xf>
    <xf numFmtId="0" fontId="57" fillId="3" borderId="2" xfId="0" applyFont="1" applyFill="1" applyBorder="1" applyAlignment="1">
      <alignment horizontal="left" vertical="top" wrapText="1"/>
    </xf>
    <xf numFmtId="0" fontId="5" fillId="14" borderId="2" xfId="0" applyFont="1" applyFill="1" applyBorder="1" applyAlignment="1" applyProtection="1">
      <alignment horizontal="center" vertical="center" wrapText="1"/>
    </xf>
    <xf numFmtId="0" fontId="4" fillId="2" borderId="2"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xf>
    <xf numFmtId="0" fontId="6" fillId="3" borderId="0" xfId="0" applyFont="1" applyFill="1" applyBorder="1" applyAlignment="1" applyProtection="1">
      <alignment vertical="center" wrapText="1"/>
    </xf>
    <xf numFmtId="3" fontId="4" fillId="2" borderId="2" xfId="0" applyNumberFormat="1" applyFont="1" applyFill="1" applyBorder="1" applyAlignment="1" applyProtection="1">
      <alignment vertical="center" wrapText="1"/>
      <protection locked="0"/>
    </xf>
    <xf numFmtId="0" fontId="4" fillId="2" borderId="11" xfId="0" applyFont="1" applyFill="1" applyBorder="1" applyAlignment="1" applyProtection="1">
      <alignment horizontal="center"/>
      <protection locked="0"/>
    </xf>
    <xf numFmtId="9" fontId="4" fillId="2" borderId="2" xfId="0" applyNumberFormat="1" applyFont="1" applyFill="1" applyBorder="1" applyAlignment="1" applyProtection="1">
      <alignment vertical="center" wrapText="1"/>
      <protection locked="0"/>
    </xf>
    <xf numFmtId="0" fontId="4" fillId="2" borderId="2"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49" fontId="4" fillId="2" borderId="24" xfId="0" applyNumberFormat="1" applyFont="1" applyFill="1" applyBorder="1" applyAlignment="1" applyProtection="1">
      <alignment vertical="center"/>
      <protection locked="0"/>
    </xf>
    <xf numFmtId="0" fontId="4" fillId="2" borderId="3" xfId="0" applyFont="1" applyFill="1" applyBorder="1" applyAlignment="1" applyProtection="1">
      <alignment vertical="center"/>
      <protection locked="0"/>
    </xf>
    <xf numFmtId="0" fontId="4" fillId="2" borderId="15" xfId="0" applyFont="1" applyFill="1" applyBorder="1" applyAlignment="1" applyProtection="1">
      <alignment vertical="center"/>
      <protection locked="0"/>
    </xf>
    <xf numFmtId="0" fontId="60" fillId="2" borderId="24" xfId="2" applyFill="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2" borderId="24" xfId="0" applyFont="1" applyFill="1" applyBorder="1" applyAlignment="1" applyProtection="1">
      <alignment vertical="center"/>
      <protection locked="0"/>
    </xf>
    <xf numFmtId="0" fontId="12" fillId="0" borderId="4" xfId="0" applyFont="1" applyBorder="1" applyAlignment="1" applyProtection="1">
      <alignment horizontal="center" vertical="center"/>
    </xf>
    <xf numFmtId="0" fontId="24" fillId="0" borderId="0" xfId="0" applyFont="1" applyFill="1" applyAlignment="1" applyProtection="1">
      <alignment horizontal="center" vertical="center" wrapText="1"/>
    </xf>
    <xf numFmtId="0" fontId="24" fillId="0" borderId="0" xfId="0" applyFont="1" applyFill="1" applyAlignment="1" applyProtection="1">
      <alignment horizontal="center" vertical="center"/>
    </xf>
    <xf numFmtId="0" fontId="4" fillId="2" borderId="24"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49" fontId="4" fillId="2" borderId="6" xfId="0" applyNumberFormat="1"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24" xfId="0" applyFont="1" applyFill="1" applyBorder="1" applyAlignment="1" applyProtection="1">
      <alignment horizontal="center" vertical="top" wrapText="1"/>
      <protection locked="0"/>
    </xf>
    <xf numFmtId="0" fontId="4" fillId="2" borderId="3" xfId="0" applyFont="1" applyFill="1" applyBorder="1" applyAlignment="1" applyProtection="1">
      <alignment horizontal="center" vertical="top" wrapText="1"/>
      <protection locked="0"/>
    </xf>
    <xf numFmtId="0" fontId="4" fillId="2" borderId="15" xfId="0" applyFont="1" applyFill="1" applyBorder="1" applyAlignment="1" applyProtection="1">
      <alignment horizontal="center" vertical="top" wrapText="1"/>
      <protection locked="0"/>
    </xf>
    <xf numFmtId="49" fontId="4" fillId="2" borderId="3" xfId="0" applyNumberFormat="1" applyFont="1" applyFill="1" applyBorder="1" applyAlignment="1" applyProtection="1">
      <alignment vertical="center"/>
      <protection locked="0"/>
    </xf>
    <xf numFmtId="49" fontId="4" fillId="2" borderId="15" xfId="0" applyNumberFormat="1" applyFont="1" applyFill="1" applyBorder="1" applyAlignment="1" applyProtection="1">
      <alignment vertical="center"/>
      <protection locked="0"/>
    </xf>
    <xf numFmtId="49" fontId="60" fillId="2" borderId="24" xfId="2" applyNumberFormat="1" applyFill="1" applyBorder="1" applyAlignment="1" applyProtection="1">
      <alignment vertical="center"/>
      <protection locked="0"/>
    </xf>
    <xf numFmtId="17" fontId="5" fillId="2" borderId="24" xfId="0" applyNumberFormat="1" applyFont="1" applyFill="1" applyBorder="1" applyAlignment="1" applyProtection="1">
      <alignment horizontal="center" vertical="center" wrapText="1"/>
      <protection locked="0"/>
    </xf>
    <xf numFmtId="17" fontId="5" fillId="2" borderId="3" xfId="0" applyNumberFormat="1" applyFont="1" applyFill="1" applyBorder="1" applyAlignment="1" applyProtection="1">
      <alignment horizontal="center" vertical="center" wrapText="1"/>
      <protection locked="0"/>
    </xf>
    <xf numFmtId="17" fontId="5" fillId="2" borderId="15" xfId="0" applyNumberFormat="1"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xf>
    <xf numFmtId="0" fontId="5" fillId="3" borderId="2"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14" borderId="24" xfId="0" applyFont="1" applyFill="1" applyBorder="1" applyAlignment="1" applyProtection="1">
      <alignment horizontal="center" vertical="center" wrapText="1"/>
    </xf>
    <xf numFmtId="0" fontId="5" fillId="14" borderId="3" xfId="0" applyFont="1" applyFill="1" applyBorder="1" applyAlignment="1" applyProtection="1">
      <alignment horizontal="center" vertical="center" wrapText="1"/>
    </xf>
    <xf numFmtId="0" fontId="5" fillId="14" borderId="15" xfId="0" applyFont="1" applyFill="1" applyBorder="1" applyAlignment="1" applyProtection="1">
      <alignment horizontal="center" vertical="center" wrapText="1"/>
    </xf>
    <xf numFmtId="166" fontId="4" fillId="2" borderId="6" xfId="0" applyNumberFormat="1" applyFont="1" applyFill="1" applyBorder="1" applyAlignment="1" applyProtection="1">
      <alignment horizontal="center"/>
      <protection locked="0"/>
    </xf>
    <xf numFmtId="166" fontId="4" fillId="2" borderId="9" xfId="0" applyNumberFormat="1" applyFont="1" applyFill="1" applyBorder="1" applyAlignment="1" applyProtection="1">
      <alignment horizontal="center"/>
      <protection locked="0"/>
    </xf>
    <xf numFmtId="0" fontId="5" fillId="2" borderId="24"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164" fontId="5" fillId="2" borderId="24" xfId="0" applyNumberFormat="1" applyFont="1" applyFill="1" applyBorder="1" applyAlignment="1" applyProtection="1">
      <alignment horizontal="center" vertical="center" wrapText="1"/>
      <protection locked="0"/>
    </xf>
    <xf numFmtId="164" fontId="5" fillId="2" borderId="15" xfId="0" applyNumberFormat="1" applyFont="1" applyFill="1" applyBorder="1" applyAlignment="1" applyProtection="1">
      <alignment horizontal="center" vertical="center" wrapText="1"/>
      <protection locked="0"/>
    </xf>
    <xf numFmtId="0" fontId="5" fillId="6" borderId="24" xfId="0" applyFont="1" applyFill="1" applyBorder="1" applyAlignment="1" applyProtection="1">
      <alignment horizontal="center" vertical="center"/>
      <protection hidden="1"/>
    </xf>
    <xf numFmtId="0" fontId="5" fillId="6" borderId="3" xfId="0" applyFont="1" applyFill="1" applyBorder="1" applyAlignment="1" applyProtection="1">
      <alignment horizontal="center" vertical="center"/>
      <protection hidden="1"/>
    </xf>
    <xf numFmtId="0" fontId="5" fillId="6" borderId="15" xfId="0" applyFont="1" applyFill="1" applyBorder="1" applyAlignment="1" applyProtection="1">
      <alignment horizontal="center" vertical="center"/>
      <protection hidden="1"/>
    </xf>
    <xf numFmtId="0" fontId="4" fillId="3" borderId="10" xfId="0" applyFont="1" applyFill="1" applyBorder="1" applyAlignment="1" applyProtection="1">
      <alignment wrapText="1"/>
    </xf>
    <xf numFmtId="0" fontId="4" fillId="3" borderId="4" xfId="0" applyFont="1" applyFill="1" applyBorder="1" applyAlignment="1" applyProtection="1">
      <alignment wrapText="1"/>
    </xf>
    <xf numFmtId="0" fontId="4" fillId="3" borderId="8" xfId="0" applyFont="1" applyFill="1" applyBorder="1" applyAlignment="1" applyProtection="1">
      <alignment wrapText="1"/>
    </xf>
    <xf numFmtId="0" fontId="5" fillId="0" borderId="0" xfId="0" applyFont="1" applyFill="1" applyBorder="1" applyAlignment="1" applyProtection="1">
      <alignment horizontal="left" vertical="center" wrapText="1"/>
    </xf>
    <xf numFmtId="0" fontId="0" fillId="0" borderId="0" xfId="0" applyBorder="1" applyAlignment="1" applyProtection="1">
      <alignment horizontal="left" vertical="center" wrapText="1"/>
    </xf>
    <xf numFmtId="0" fontId="14" fillId="2" borderId="24" xfId="0" applyFont="1" applyFill="1" applyBorder="1" applyAlignment="1" applyProtection="1">
      <alignment horizontal="center" vertical="center" wrapText="1"/>
      <protection locked="0"/>
    </xf>
    <xf numFmtId="0" fontId="14" fillId="2" borderId="15"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left" vertical="center" wrapText="1"/>
    </xf>
    <xf numFmtId="0" fontId="5" fillId="3" borderId="2" xfId="0" applyFont="1" applyFill="1" applyBorder="1" applyAlignment="1" applyProtection="1">
      <alignment horizontal="center" vertical="top" wrapText="1"/>
    </xf>
    <xf numFmtId="0" fontId="31" fillId="3" borderId="0" xfId="0" applyFont="1" applyFill="1" applyBorder="1" applyAlignment="1" applyProtection="1">
      <alignment horizontal="left" vertical="center" wrapText="1"/>
    </xf>
    <xf numFmtId="0" fontId="32" fillId="0" borderId="0" xfId="0" applyFont="1" applyBorder="1" applyAlignment="1" applyProtection="1">
      <alignment horizontal="left" vertical="center" wrapText="1"/>
    </xf>
    <xf numFmtId="0" fontId="31" fillId="3"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4" xfId="0" applyFont="1" applyFill="1" applyBorder="1" applyAlignment="1" applyProtection="1">
      <alignment horizontal="center" vertical="center" wrapText="1"/>
    </xf>
    <xf numFmtId="0" fontId="0" fillId="3" borderId="0" xfId="0" applyFill="1" applyBorder="1" applyAlignment="1" applyProtection="1">
      <alignment horizontal="left" vertical="center" wrapText="1"/>
    </xf>
    <xf numFmtId="0" fontId="23" fillId="3" borderId="0" xfId="0" applyFont="1" applyFill="1" applyBorder="1" applyAlignment="1" applyProtection="1">
      <alignment horizontal="center" vertical="center" wrapText="1"/>
    </xf>
    <xf numFmtId="0" fontId="33" fillId="0" borderId="0" xfId="0" applyFont="1" applyFill="1" applyBorder="1" applyAlignment="1" applyProtection="1">
      <alignment horizontal="left" vertical="center" wrapText="1"/>
    </xf>
    <xf numFmtId="0" fontId="32" fillId="0" borderId="5" xfId="0" applyFont="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2" fillId="0" borderId="0" xfId="0"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wrapText="1"/>
    </xf>
    <xf numFmtId="0" fontId="35" fillId="0" borderId="0" xfId="0" applyFont="1" applyFill="1" applyBorder="1" applyAlignment="1" applyProtection="1">
      <alignment horizontal="left" vertical="center" wrapText="1"/>
    </xf>
    <xf numFmtId="0" fontId="36" fillId="0" borderId="0" xfId="0" applyFont="1" applyBorder="1" applyAlignment="1" applyProtection="1">
      <alignment horizontal="left" vertical="center" wrapText="1"/>
    </xf>
    <xf numFmtId="0" fontId="5" fillId="6" borderId="6" xfId="0" applyFont="1" applyFill="1" applyBorder="1" applyAlignment="1" applyProtection="1">
      <alignment horizontal="center" vertical="center" wrapText="1"/>
    </xf>
    <xf numFmtId="0" fontId="5" fillId="6" borderId="9"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6" borderId="5" xfId="0" applyFont="1" applyFill="1" applyBorder="1" applyAlignment="1" applyProtection="1">
      <alignment horizontal="center" vertical="center" wrapText="1"/>
    </xf>
    <xf numFmtId="0" fontId="5" fillId="6" borderId="10" xfId="0" applyFont="1" applyFill="1" applyBorder="1" applyAlignment="1" applyProtection="1">
      <alignment horizontal="center" vertical="center" wrapText="1"/>
    </xf>
    <xf numFmtId="0" fontId="5" fillId="6" borderId="8" xfId="0" applyFont="1" applyFill="1" applyBorder="1" applyAlignment="1" applyProtection="1">
      <alignment horizontal="center" vertical="center" wrapText="1"/>
    </xf>
    <xf numFmtId="0" fontId="5" fillId="2" borderId="24" xfId="0" quotePrefix="1"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21" fillId="3" borderId="0" xfId="0" applyFont="1" applyFill="1" applyBorder="1" applyAlignment="1" applyProtection="1">
      <alignment horizontal="left" vertical="center" wrapText="1"/>
    </xf>
    <xf numFmtId="0" fontId="21" fillId="5" borderId="0" xfId="0" applyFont="1" applyFill="1" applyBorder="1" applyAlignment="1" applyProtection="1">
      <alignment horizontal="left" vertical="center" wrapText="1"/>
    </xf>
    <xf numFmtId="0" fontId="27" fillId="3" borderId="0" xfId="0" applyFont="1" applyFill="1" applyBorder="1" applyAlignment="1" applyProtection="1">
      <alignment horizontal="left" vertical="center" wrapText="1"/>
    </xf>
    <xf numFmtId="0" fontId="4" fillId="6" borderId="2" xfId="0" applyFont="1" applyFill="1" applyBorder="1" applyAlignment="1" applyProtection="1">
      <alignment horizontal="center" vertical="center" wrapText="1"/>
    </xf>
    <xf numFmtId="0" fontId="28" fillId="0" borderId="0" xfId="0" applyNumberFormat="1" applyFont="1" applyFill="1" applyBorder="1" applyAlignment="1" applyProtection="1">
      <alignment horizontal="center" vertical="center" wrapText="1"/>
    </xf>
    <xf numFmtId="0" fontId="6" fillId="3" borderId="2" xfId="0" applyFont="1" applyFill="1" applyBorder="1" applyAlignment="1" applyProtection="1">
      <alignment horizontal="center"/>
    </xf>
    <xf numFmtId="0" fontId="4" fillId="0" borderId="2" xfId="0" applyFont="1" applyBorder="1" applyAlignment="1" applyProtection="1">
      <alignment horizontal="center" vertical="center"/>
    </xf>
    <xf numFmtId="0" fontId="4" fillId="3" borderId="0" xfId="0" applyFont="1" applyFill="1" applyBorder="1" applyAlignment="1" applyProtection="1">
      <alignment horizontal="left" vertical="center" wrapText="1"/>
    </xf>
    <xf numFmtId="165" fontId="4" fillId="16" borderId="2" xfId="0" applyNumberFormat="1" applyFont="1" applyFill="1" applyBorder="1" applyAlignment="1" applyProtection="1">
      <alignment horizontal="center"/>
      <protection locked="0"/>
    </xf>
    <xf numFmtId="0" fontId="5" fillId="0" borderId="2"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165" fontId="4" fillId="2" borderId="2" xfId="0" applyNumberFormat="1" applyFont="1" applyFill="1" applyBorder="1" applyAlignment="1" applyProtection="1">
      <alignment horizontal="center" vertical="center"/>
      <protection locked="0"/>
    </xf>
    <xf numFmtId="49" fontId="4" fillId="2" borderId="24" xfId="0" applyNumberFormat="1" applyFont="1" applyFill="1" applyBorder="1" applyAlignment="1" applyProtection="1">
      <alignment horizontal="center" vertical="center"/>
      <protection locked="0"/>
    </xf>
    <xf numFmtId="49" fontId="4" fillId="2" borderId="15" xfId="0" applyNumberFormat="1" applyFont="1" applyFill="1" applyBorder="1" applyAlignment="1" applyProtection="1">
      <alignment horizontal="center" vertical="center"/>
      <protection locked="0"/>
    </xf>
    <xf numFmtId="49" fontId="4" fillId="16" borderId="24" xfId="0" applyNumberFormat="1" applyFont="1" applyFill="1" applyBorder="1" applyAlignment="1" applyProtection="1">
      <alignment horizontal="center"/>
      <protection locked="0"/>
    </xf>
    <xf numFmtId="49" fontId="4" fillId="16" borderId="15" xfId="0" applyNumberFormat="1" applyFont="1" applyFill="1" applyBorder="1" applyAlignment="1" applyProtection="1">
      <alignment horizontal="center"/>
      <protection locked="0"/>
    </xf>
    <xf numFmtId="0" fontId="4" fillId="0" borderId="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6" borderId="24" xfId="0"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0" fontId="0" fillId="0" borderId="15" xfId="0" applyBorder="1" applyAlignment="1">
      <alignment vertical="center" wrapText="1"/>
    </xf>
    <xf numFmtId="164" fontId="4" fillId="2" borderId="2" xfId="0" applyNumberFormat="1" applyFont="1" applyFill="1" applyBorder="1" applyAlignment="1" applyProtection="1">
      <alignment horizontal="center" vertical="center" wrapText="1"/>
      <protection locked="0"/>
    </xf>
    <xf numFmtId="165" fontId="7" fillId="6" borderId="24" xfId="0" applyNumberFormat="1" applyFont="1" applyFill="1" applyBorder="1" applyAlignment="1" applyProtection="1">
      <alignment horizontal="center" vertical="center" wrapText="1"/>
    </xf>
    <xf numFmtId="165" fontId="7" fillId="6" borderId="15" xfId="0" applyNumberFormat="1" applyFont="1" applyFill="1" applyBorder="1" applyAlignment="1" applyProtection="1">
      <alignment horizontal="center" vertical="center" wrapText="1"/>
    </xf>
    <xf numFmtId="166" fontId="4" fillId="2" borderId="24" xfId="0" applyNumberFormat="1" applyFont="1" applyFill="1" applyBorder="1" applyAlignment="1" applyProtection="1">
      <alignment horizontal="center"/>
      <protection locked="0"/>
    </xf>
    <xf numFmtId="166" fontId="4" fillId="2" borderId="15" xfId="0" applyNumberFormat="1" applyFont="1" applyFill="1" applyBorder="1" applyAlignment="1" applyProtection="1">
      <alignment horizontal="center"/>
      <protection locked="0"/>
    </xf>
    <xf numFmtId="0" fontId="5" fillId="6" borderId="24" xfId="0" applyFont="1" applyFill="1" applyBorder="1" applyAlignment="1" applyProtection="1">
      <alignment horizontal="center" vertical="center" wrapText="1"/>
    </xf>
    <xf numFmtId="0" fontId="5" fillId="6" borderId="3"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wrapText="1"/>
    </xf>
    <xf numFmtId="0" fontId="6" fillId="3" borderId="24"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0" fillId="0" borderId="15" xfId="0" applyBorder="1" applyAlignment="1">
      <alignment horizontal="center" vertical="center" wrapText="1"/>
    </xf>
    <xf numFmtId="0" fontId="23" fillId="0" borderId="4" xfId="0" applyFont="1" applyBorder="1" applyAlignment="1" applyProtection="1">
      <alignment horizontal="left" vertical="center" wrapText="1"/>
    </xf>
    <xf numFmtId="164" fontId="4" fillId="2" borderId="24" xfId="0" applyNumberFormat="1" applyFont="1" applyFill="1" applyBorder="1" applyAlignment="1" applyProtection="1">
      <alignment horizontal="center" vertical="center" wrapText="1"/>
      <protection locked="0"/>
    </xf>
    <xf numFmtId="164" fontId="4" fillId="2" borderId="15" xfId="0" applyNumberFormat="1" applyFont="1" applyFill="1" applyBorder="1" applyAlignment="1" applyProtection="1">
      <alignment horizontal="center" vertical="center" wrapText="1"/>
      <protection locked="0"/>
    </xf>
    <xf numFmtId="0" fontId="4" fillId="0" borderId="24"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5" fillId="0" borderId="3" xfId="0" applyFont="1" applyFill="1" applyBorder="1" applyAlignment="1" applyProtection="1">
      <alignment horizontal="center" wrapText="1"/>
    </xf>
    <xf numFmtId="0" fontId="6" fillId="3" borderId="2" xfId="0" applyFont="1" applyFill="1" applyBorder="1" applyAlignment="1" applyProtection="1">
      <alignment horizontal="center" vertical="center" wrapText="1"/>
    </xf>
    <xf numFmtId="165" fontId="7" fillId="2" borderId="2" xfId="0" applyNumberFormat="1"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xf>
    <xf numFmtId="165" fontId="7" fillId="2" borderId="24" xfId="0" applyNumberFormat="1" applyFont="1" applyFill="1" applyBorder="1" applyAlignment="1" applyProtection="1">
      <alignment horizontal="center" vertical="center" wrapText="1"/>
      <protection locked="0"/>
    </xf>
    <xf numFmtId="165" fontId="7" fillId="2" borderId="3" xfId="0" applyNumberFormat="1" applyFont="1" applyFill="1" applyBorder="1" applyAlignment="1" applyProtection="1">
      <alignment horizontal="center" vertical="center" wrapText="1"/>
      <protection locked="0"/>
    </xf>
    <xf numFmtId="165" fontId="7" fillId="2" borderId="15" xfId="0" applyNumberFormat="1" applyFont="1" applyFill="1" applyBorder="1" applyAlignment="1" applyProtection="1">
      <alignment horizontal="center" vertical="center" wrapText="1"/>
      <protection locked="0"/>
    </xf>
    <xf numFmtId="165" fontId="4" fillId="2" borderId="2" xfId="0" applyNumberFormat="1" applyFont="1" applyFill="1" applyBorder="1" applyAlignment="1" applyProtection="1">
      <alignment horizontal="center" vertical="center" wrapText="1"/>
      <protection locked="0"/>
    </xf>
    <xf numFmtId="0" fontId="5" fillId="3" borderId="4" xfId="0" applyFont="1" applyFill="1" applyBorder="1" applyAlignment="1" applyProtection="1">
      <alignment horizontal="left" vertical="center" wrapText="1"/>
    </xf>
    <xf numFmtId="0" fontId="5" fillId="0" borderId="24"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20" fillId="3" borderId="0" xfId="0" applyFont="1" applyFill="1" applyBorder="1" applyAlignment="1" applyProtection="1">
      <alignment horizontal="left" vertical="center" wrapText="1"/>
    </xf>
    <xf numFmtId="0" fontId="5" fillId="2" borderId="24" xfId="0" applyFont="1" applyFill="1" applyBorder="1" applyAlignment="1" applyProtection="1">
      <alignment vertical="center" wrapText="1"/>
      <protection locked="0"/>
    </xf>
    <xf numFmtId="0" fontId="5" fillId="2" borderId="3" xfId="0" applyFont="1" applyFill="1" applyBorder="1" applyAlignment="1" applyProtection="1">
      <alignment vertical="center" wrapText="1"/>
      <protection locked="0"/>
    </xf>
    <xf numFmtId="0" fontId="5" fillId="2" borderId="15" xfId="0" applyFont="1" applyFill="1" applyBorder="1" applyAlignment="1" applyProtection="1">
      <alignment vertical="center" wrapText="1"/>
      <protection locked="0"/>
    </xf>
    <xf numFmtId="0" fontId="20" fillId="5" borderId="7" xfId="0" applyFont="1" applyFill="1" applyBorder="1" applyAlignment="1" applyProtection="1">
      <alignment horizontal="left" vertical="center" wrapText="1"/>
    </xf>
    <xf numFmtId="0" fontId="20" fillId="5" borderId="9" xfId="0" applyFont="1" applyFill="1" applyBorder="1" applyAlignment="1" applyProtection="1">
      <alignment horizontal="left" vertical="center" wrapText="1"/>
    </xf>
    <xf numFmtId="168" fontId="20" fillId="2" borderId="2" xfId="0" applyNumberFormat="1" applyFont="1" applyFill="1" applyBorder="1" applyAlignment="1" applyProtection="1">
      <alignment horizontal="center" vertical="center" wrapText="1"/>
      <protection locked="0"/>
    </xf>
    <xf numFmtId="165" fontId="6" fillId="6" borderId="2" xfId="0" applyNumberFormat="1" applyFont="1" applyFill="1" applyBorder="1" applyAlignment="1" applyProtection="1">
      <alignment horizontal="center" wrapText="1"/>
    </xf>
    <xf numFmtId="0" fontId="28" fillId="0" borderId="4" xfId="0" applyNumberFormat="1" applyFont="1" applyFill="1" applyBorder="1" applyAlignment="1" applyProtection="1">
      <alignment horizontal="center" vertical="center" wrapText="1"/>
    </xf>
    <xf numFmtId="0" fontId="21" fillId="5" borderId="1" xfId="0" applyFont="1" applyFill="1" applyBorder="1" applyAlignment="1" applyProtection="1">
      <alignment horizontal="left" vertical="center" wrapText="1"/>
      <protection hidden="1"/>
    </xf>
    <xf numFmtId="0" fontId="21" fillId="5" borderId="0" xfId="0" applyFont="1" applyFill="1" applyBorder="1" applyAlignment="1" applyProtection="1">
      <alignment horizontal="left" vertical="center" wrapText="1"/>
      <protection hidden="1"/>
    </xf>
    <xf numFmtId="0" fontId="21" fillId="5" borderId="5" xfId="0" applyFont="1" applyFill="1" applyBorder="1" applyAlignment="1" applyProtection="1">
      <alignment horizontal="left" vertical="center" wrapText="1"/>
      <protection hidden="1"/>
    </xf>
    <xf numFmtId="167" fontId="6" fillId="0" borderId="6" xfId="1" applyFont="1" applyBorder="1" applyAlignment="1" applyProtection="1">
      <alignment horizontal="center" vertical="center" wrapText="1"/>
      <protection hidden="1"/>
    </xf>
    <xf numFmtId="167" fontId="6" fillId="0" borderId="7" xfId="1" applyFont="1" applyBorder="1" applyAlignment="1" applyProtection="1">
      <alignment horizontal="center" vertical="center" wrapText="1"/>
      <protection hidden="1"/>
    </xf>
    <xf numFmtId="167" fontId="6" fillId="0" borderId="9" xfId="1" applyFont="1" applyBorder="1" applyAlignment="1" applyProtection="1">
      <alignment horizontal="center" vertical="center" wrapText="1"/>
      <protection hidden="1"/>
    </xf>
    <xf numFmtId="167" fontId="53" fillId="0" borderId="4" xfId="1" applyFont="1" applyBorder="1" applyAlignment="1" applyProtection="1">
      <alignment horizontal="center" vertical="center" wrapText="1"/>
      <protection hidden="1"/>
    </xf>
    <xf numFmtId="167" fontId="53" fillId="0" borderId="8" xfId="1" applyFont="1" applyBorder="1" applyAlignment="1" applyProtection="1">
      <alignment horizontal="center" vertical="center" wrapText="1"/>
      <protection hidden="1"/>
    </xf>
    <xf numFmtId="167" fontId="6" fillId="14" borderId="24" xfId="1" applyFont="1" applyFill="1" applyBorder="1" applyAlignment="1" applyProtection="1">
      <alignment horizontal="center" vertical="center" wrapText="1"/>
      <protection hidden="1"/>
    </xf>
    <xf numFmtId="167" fontId="6" fillId="14" borderId="3" xfId="1" applyFont="1" applyFill="1" applyBorder="1" applyAlignment="1" applyProtection="1">
      <alignment horizontal="center" vertical="center" wrapText="1"/>
      <protection hidden="1"/>
    </xf>
    <xf numFmtId="167" fontId="6" fillId="14" borderId="15" xfId="1" applyFont="1" applyFill="1" applyBorder="1" applyAlignment="1" applyProtection="1">
      <alignment horizontal="center" vertical="center" wrapText="1"/>
      <protection hidden="1"/>
    </xf>
    <xf numFmtId="0" fontId="5" fillId="0" borderId="0" xfId="0" applyFont="1" applyBorder="1" applyAlignment="1" applyProtection="1">
      <alignment horizontal="left" vertical="center" wrapText="1"/>
      <protection hidden="1"/>
    </xf>
    <xf numFmtId="0" fontId="8" fillId="3" borderId="0" xfId="0" applyFont="1" applyFill="1" applyBorder="1" applyAlignment="1" applyProtection="1">
      <alignment horizontal="right" vertical="center" wrapText="1"/>
    </xf>
    <xf numFmtId="0" fontId="8" fillId="3" borderId="5" xfId="0" applyFont="1" applyFill="1" applyBorder="1" applyAlignment="1" applyProtection="1">
      <alignment horizontal="right" vertical="center" wrapText="1"/>
    </xf>
    <xf numFmtId="165" fontId="29" fillId="6" borderId="24" xfId="0" applyNumberFormat="1" applyFont="1" applyFill="1" applyBorder="1" applyAlignment="1" applyProtection="1">
      <alignment horizontal="center" wrapText="1"/>
      <protection locked="0"/>
    </xf>
    <xf numFmtId="165" fontId="29" fillId="6" borderId="3" xfId="0" applyNumberFormat="1" applyFont="1" applyFill="1" applyBorder="1" applyAlignment="1" applyProtection="1">
      <alignment horizontal="center" wrapText="1"/>
      <protection locked="0"/>
    </xf>
    <xf numFmtId="165" fontId="29" fillId="6" borderId="15" xfId="0" applyNumberFormat="1" applyFont="1" applyFill="1" applyBorder="1" applyAlignment="1" applyProtection="1">
      <alignment horizontal="center" wrapText="1"/>
      <protection locked="0"/>
    </xf>
    <xf numFmtId="165" fontId="29" fillId="6" borderId="24" xfId="0" applyNumberFormat="1" applyFont="1" applyFill="1" applyBorder="1" applyAlignment="1" applyProtection="1">
      <alignment horizontal="center" wrapText="1"/>
    </xf>
    <xf numFmtId="165" fontId="29" fillId="6" borderId="15" xfId="0" applyNumberFormat="1" applyFont="1" applyFill="1" applyBorder="1" applyAlignment="1" applyProtection="1">
      <alignment horizontal="center" wrapText="1"/>
    </xf>
    <xf numFmtId="0" fontId="5" fillId="0" borderId="4" xfId="0" applyFont="1" applyFill="1" applyBorder="1" applyAlignment="1" applyProtection="1">
      <alignment horizontal="left" vertical="center" wrapText="1"/>
    </xf>
    <xf numFmtId="0" fontId="4" fillId="3" borderId="24"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xf>
    <xf numFmtId="165" fontId="6" fillId="6" borderId="24" xfId="0" applyNumberFormat="1" applyFont="1" applyFill="1" applyBorder="1" applyAlignment="1" applyProtection="1">
      <alignment horizontal="center" wrapText="1"/>
    </xf>
    <xf numFmtId="165" fontId="6" fillId="6" borderId="15" xfId="0" applyNumberFormat="1" applyFont="1" applyFill="1" applyBorder="1" applyAlignment="1" applyProtection="1">
      <alignment horizontal="center" wrapText="1"/>
    </xf>
    <xf numFmtId="0" fontId="6" fillId="3" borderId="24" xfId="0" applyFont="1" applyFill="1" applyBorder="1" applyAlignment="1" applyProtection="1">
      <alignment horizontal="center" wrapText="1"/>
    </xf>
    <xf numFmtId="0" fontId="6" fillId="3" borderId="3" xfId="0" applyFont="1" applyFill="1" applyBorder="1" applyAlignment="1" applyProtection="1">
      <alignment horizontal="center" wrapText="1"/>
    </xf>
    <xf numFmtId="0" fontId="0" fillId="0" borderId="15" xfId="0" applyBorder="1" applyAlignment="1">
      <alignment wrapText="1"/>
    </xf>
    <xf numFmtId="165" fontId="4" fillId="2" borderId="24" xfId="0" applyNumberFormat="1" applyFont="1" applyFill="1" applyBorder="1" applyAlignment="1" applyProtection="1">
      <alignment horizontal="center" vertical="center" wrapText="1"/>
      <protection locked="0"/>
    </xf>
    <xf numFmtId="165" fontId="4" fillId="2" borderId="15"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wrapText="1"/>
    </xf>
    <xf numFmtId="0" fontId="4" fillId="3" borderId="0" xfId="0" applyFont="1" applyFill="1" applyBorder="1" applyAlignment="1" applyProtection="1">
      <alignment wrapText="1"/>
    </xf>
    <xf numFmtId="0" fontId="4" fillId="3" borderId="5" xfId="0" applyFont="1" applyFill="1" applyBorder="1" applyAlignment="1" applyProtection="1">
      <alignment wrapText="1"/>
    </xf>
    <xf numFmtId="164" fontId="6" fillId="6" borderId="24" xfId="0" applyNumberFormat="1" applyFont="1" applyFill="1" applyBorder="1" applyAlignment="1" applyProtection="1">
      <alignment horizontal="center" wrapText="1"/>
    </xf>
    <xf numFmtId="164" fontId="6" fillId="6" borderId="15" xfId="0" applyNumberFormat="1" applyFont="1" applyFill="1" applyBorder="1" applyAlignment="1" applyProtection="1">
      <alignment horizontal="center" wrapText="1"/>
    </xf>
    <xf numFmtId="164" fontId="6" fillId="6" borderId="2" xfId="0" applyNumberFormat="1" applyFont="1" applyFill="1" applyBorder="1" applyAlignment="1" applyProtection="1">
      <alignment horizontal="center" wrapText="1"/>
    </xf>
    <xf numFmtId="0" fontId="6" fillId="3" borderId="15" xfId="0" applyFont="1" applyFill="1" applyBorder="1" applyAlignment="1" applyProtection="1">
      <alignment horizontal="center" wrapText="1"/>
    </xf>
    <xf numFmtId="0" fontId="24" fillId="0" borderId="24" xfId="0" applyFont="1" applyFill="1" applyBorder="1" applyAlignment="1" applyProtection="1">
      <alignment horizontal="center" vertical="center" wrapText="1"/>
    </xf>
    <xf numFmtId="0" fontId="24" fillId="0" borderId="3" xfId="0" applyFont="1" applyFill="1" applyBorder="1" applyAlignment="1" applyProtection="1">
      <alignment horizontal="center" vertical="center" wrapText="1"/>
    </xf>
    <xf numFmtId="0" fontId="24" fillId="0" borderId="15" xfId="0" applyFont="1" applyFill="1" applyBorder="1" applyAlignment="1" applyProtection="1">
      <alignment horizontal="center" vertical="center" wrapText="1"/>
    </xf>
    <xf numFmtId="0" fontId="21" fillId="5" borderId="6" xfId="0" applyFont="1" applyFill="1" applyBorder="1" applyAlignment="1" applyProtection="1">
      <alignment horizontal="left" vertical="center" wrapText="1"/>
    </xf>
    <xf numFmtId="0" fontId="21" fillId="5" borderId="7" xfId="0" applyFont="1" applyFill="1" applyBorder="1" applyAlignment="1" applyProtection="1">
      <alignment horizontal="left" vertical="center" wrapText="1"/>
    </xf>
    <xf numFmtId="0" fontId="21" fillId="5" borderId="9" xfId="0" applyFont="1" applyFill="1" applyBorder="1" applyAlignment="1" applyProtection="1">
      <alignment horizontal="left" vertical="center" wrapText="1"/>
    </xf>
    <xf numFmtId="0" fontId="23" fillId="0" borderId="3" xfId="0" applyFont="1" applyFill="1" applyBorder="1" applyAlignment="1" applyProtection="1">
      <alignment horizontal="left" vertical="center" wrapText="1"/>
    </xf>
    <xf numFmtId="0" fontId="5" fillId="0" borderId="4" xfId="0" applyFont="1" applyFill="1" applyBorder="1" applyAlignment="1" applyProtection="1">
      <alignment horizontal="center" vertical="top" wrapText="1"/>
      <protection hidden="1"/>
    </xf>
    <xf numFmtId="0" fontId="10" fillId="2" borderId="6"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0" fontId="10" fillId="2" borderId="9"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left" vertical="center" wrapText="1"/>
      <protection locked="0"/>
    </xf>
    <xf numFmtId="0" fontId="10" fillId="2" borderId="10"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10" fillId="2" borderId="8" xfId="0" applyFont="1" applyFill="1" applyBorder="1" applyAlignment="1" applyProtection="1">
      <alignment horizontal="left" vertical="center" wrapText="1"/>
      <protection locked="0"/>
    </xf>
    <xf numFmtId="0" fontId="31" fillId="3" borderId="7" xfId="0" applyFont="1" applyFill="1" applyBorder="1" applyAlignment="1" applyProtection="1">
      <alignment horizontal="left" vertical="center" wrapText="1"/>
      <protection hidden="1"/>
    </xf>
    <xf numFmtId="0" fontId="5" fillId="2" borderId="24"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wrapText="1"/>
      <protection locked="0"/>
    </xf>
    <xf numFmtId="0" fontId="4" fillId="0" borderId="0" xfId="0" applyNumberFormat="1"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top" wrapText="1"/>
    </xf>
    <xf numFmtId="0" fontId="21" fillId="0" borderId="0" xfId="0" applyFont="1" applyFill="1" applyBorder="1" applyAlignment="1" applyProtection="1">
      <alignment horizontal="left" vertical="center" wrapText="1"/>
    </xf>
    <xf numFmtId="0" fontId="4" fillId="3" borderId="2" xfId="0" applyFont="1" applyFill="1" applyBorder="1" applyAlignment="1" applyProtection="1">
      <alignment horizontal="center" vertical="center" wrapText="1"/>
    </xf>
    <xf numFmtId="0" fontId="4" fillId="3" borderId="1" xfId="0" applyFont="1" applyFill="1" applyBorder="1" applyAlignment="1" applyProtection="1">
      <alignment horizontal="left" vertical="center" wrapText="1"/>
    </xf>
    <xf numFmtId="0" fontId="4" fillId="3" borderId="5"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wrapText="1"/>
      <protection hidden="1"/>
    </xf>
    <xf numFmtId="0" fontId="5" fillId="3" borderId="0" xfId="0" applyFont="1" applyFill="1" applyBorder="1" applyAlignment="1">
      <alignment horizontal="left" vertical="center" wrapText="1"/>
    </xf>
    <xf numFmtId="0" fontId="55" fillId="0" borderId="3" xfId="0" applyFont="1" applyFill="1" applyBorder="1" applyAlignment="1" applyProtection="1">
      <alignment horizontal="center" vertical="center" wrapText="1"/>
      <protection hidden="1"/>
    </xf>
    <xf numFmtId="0" fontId="58" fillId="0" borderId="0" xfId="0" applyFont="1" applyBorder="1" applyAlignment="1" applyProtection="1">
      <alignment horizontal="center" vertical="center" wrapText="1"/>
    </xf>
    <xf numFmtId="0" fontId="5" fillId="15" borderId="24" xfId="0" applyFont="1" applyFill="1" applyBorder="1" applyAlignment="1" applyProtection="1">
      <alignment horizontal="center" vertical="center" wrapText="1"/>
      <protection hidden="1"/>
    </xf>
    <xf numFmtId="0" fontId="5" fillId="15" borderId="3" xfId="0" applyFont="1" applyFill="1" applyBorder="1" applyAlignment="1" applyProtection="1">
      <alignment horizontal="center" vertical="center" wrapText="1"/>
      <protection hidden="1"/>
    </xf>
    <xf numFmtId="0" fontId="5" fillId="15" borderId="15"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xf>
    <xf numFmtId="0" fontId="4" fillId="6" borderId="2" xfId="0" quotePrefix="1"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1" fillId="0" borderId="24" xfId="0" applyFont="1" applyFill="1" applyBorder="1" applyAlignment="1" applyProtection="1">
      <alignment horizontal="center" wrapText="1"/>
    </xf>
    <xf numFmtId="0" fontId="11" fillId="0" borderId="3" xfId="0" applyFont="1" applyFill="1" applyBorder="1" applyAlignment="1" applyProtection="1">
      <alignment horizontal="center" wrapText="1"/>
    </xf>
    <xf numFmtId="0" fontId="11" fillId="0" borderId="15" xfId="0" applyFont="1" applyFill="1" applyBorder="1" applyAlignment="1" applyProtection="1">
      <alignment horizontal="center" wrapText="1"/>
    </xf>
    <xf numFmtId="0" fontId="4" fillId="3" borderId="11"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5" fillId="15" borderId="24" xfId="0" quotePrefix="1" applyFont="1" applyFill="1" applyBorder="1" applyAlignment="1" applyProtection="1">
      <alignment horizontal="center" vertical="center" wrapText="1"/>
      <protection hidden="1"/>
    </xf>
    <xf numFmtId="0" fontId="5" fillId="0" borderId="0" xfId="0" applyFont="1" applyBorder="1" applyAlignment="1" applyProtection="1">
      <alignment horizontal="left" vertical="center" wrapText="1"/>
    </xf>
    <xf numFmtId="0" fontId="0" fillId="0" borderId="5" xfId="0" applyBorder="1" applyAlignment="1" applyProtection="1">
      <alignment horizontal="left" vertical="center" wrapText="1"/>
    </xf>
    <xf numFmtId="0" fontId="30" fillId="3" borderId="0" xfId="0" applyFont="1" applyFill="1" applyBorder="1" applyAlignment="1" applyProtection="1">
      <alignment horizontal="left" vertical="center" wrapText="1"/>
    </xf>
    <xf numFmtId="168" fontId="20" fillId="6" borderId="2" xfId="0" applyNumberFormat="1" applyFont="1" applyFill="1" applyBorder="1" applyAlignment="1" applyProtection="1">
      <alignment horizontal="center" vertical="center" wrapText="1"/>
    </xf>
    <xf numFmtId="0" fontId="21" fillId="3" borderId="7" xfId="0" applyFont="1" applyFill="1" applyBorder="1" applyAlignment="1" applyProtection="1">
      <alignment horizontal="left" vertical="center" wrapText="1"/>
    </xf>
    <xf numFmtId="0" fontId="20" fillId="5" borderId="6" xfId="0" applyFont="1" applyFill="1" applyBorder="1" applyAlignment="1" applyProtection="1">
      <alignment horizontal="left" vertical="center" wrapText="1"/>
    </xf>
    <xf numFmtId="0" fontId="4" fillId="14" borderId="24" xfId="0" applyFont="1" applyFill="1" applyBorder="1" applyAlignment="1" applyProtection="1">
      <alignment horizontal="center" vertical="center" wrapText="1"/>
    </xf>
    <xf numFmtId="0" fontId="4" fillId="14" borderId="3" xfId="0" applyFont="1" applyFill="1" applyBorder="1" applyAlignment="1" applyProtection="1">
      <alignment horizontal="center" vertical="center" wrapText="1"/>
    </xf>
    <xf numFmtId="0" fontId="4" fillId="14" borderId="15" xfId="0" applyFont="1" applyFill="1" applyBorder="1" applyAlignment="1" applyProtection="1">
      <alignment horizontal="center" vertical="center" wrapText="1"/>
    </xf>
    <xf numFmtId="0" fontId="20" fillId="5" borderId="0" xfId="0" applyFont="1" applyFill="1" applyBorder="1" applyAlignment="1" applyProtection="1">
      <alignment horizontal="left" vertical="center" wrapText="1"/>
    </xf>
    <xf numFmtId="0" fontId="0" fillId="0" borderId="4" xfId="0" applyBorder="1" applyAlignment="1" applyProtection="1">
      <alignment horizontal="left" vertical="center" wrapText="1"/>
    </xf>
    <xf numFmtId="0" fontId="4" fillId="3" borderId="5" xfId="0" applyFont="1" applyFill="1" applyBorder="1" applyAlignment="1" applyProtection="1">
      <alignment horizontal="center" vertical="center" wrapText="1"/>
    </xf>
    <xf numFmtId="0" fontId="21" fillId="0" borderId="0" xfId="0" applyFont="1" applyBorder="1" applyAlignment="1" applyProtection="1">
      <alignment horizontal="left" vertical="center" wrapText="1"/>
    </xf>
    <xf numFmtId="0" fontId="5" fillId="0" borderId="1"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21" fillId="5" borderId="6" xfId="0" applyFont="1" applyFill="1" applyBorder="1" applyAlignment="1" applyProtection="1">
      <alignment horizontal="left" vertical="center" wrapText="1"/>
      <protection hidden="1"/>
    </xf>
    <xf numFmtId="0" fontId="21" fillId="5" borderId="7" xfId="0" applyFont="1" applyFill="1" applyBorder="1" applyAlignment="1" applyProtection="1">
      <alignment horizontal="left" vertical="center" wrapText="1"/>
      <protection hidden="1"/>
    </xf>
    <xf numFmtId="0" fontId="21" fillId="5" borderId="9" xfId="0" applyFont="1" applyFill="1" applyBorder="1" applyAlignment="1" applyProtection="1">
      <alignment horizontal="left" vertical="center" wrapText="1"/>
      <protection hidden="1"/>
    </xf>
    <xf numFmtId="0" fontId="31" fillId="0" borderId="0" xfId="0" applyFont="1" applyFill="1" applyBorder="1" applyAlignment="1" applyProtection="1">
      <alignment horizontal="left" vertical="center" wrapText="1"/>
    </xf>
    <xf numFmtId="0" fontId="4" fillId="0" borderId="0" xfId="0" applyFont="1" applyBorder="1" applyAlignment="1" applyProtection="1">
      <alignment horizontal="left" vertical="center" wrapText="1"/>
      <protection hidden="1"/>
    </xf>
    <xf numFmtId="49" fontId="4" fillId="2" borderId="24" xfId="0" applyNumberFormat="1" applyFont="1" applyFill="1" applyBorder="1" applyAlignment="1" applyProtection="1">
      <alignment horizontal="center" vertical="top" wrapText="1"/>
      <protection locked="0"/>
    </xf>
    <xf numFmtId="0" fontId="4" fillId="0" borderId="3" xfId="0" applyFont="1" applyBorder="1" applyProtection="1">
      <protection locked="0"/>
    </xf>
    <xf numFmtId="0" fontId="4" fillId="0" borderId="15" xfId="0" applyFont="1" applyBorder="1" applyProtection="1">
      <protection locked="0"/>
    </xf>
    <xf numFmtId="0" fontId="11" fillId="2" borderId="2" xfId="0" applyFont="1" applyFill="1" applyBorder="1" applyAlignment="1" applyProtection="1">
      <alignment horizontal="center" vertical="center" wrapText="1"/>
      <protection locked="0"/>
    </xf>
    <xf numFmtId="0" fontId="55" fillId="0" borderId="7" xfId="0" applyFont="1" applyFill="1" applyBorder="1" applyAlignment="1" applyProtection="1">
      <alignment horizontal="center" vertical="center" wrapText="1"/>
      <protection hidden="1"/>
    </xf>
    <xf numFmtId="0" fontId="37" fillId="3" borderId="11" xfId="0" applyFont="1" applyFill="1" applyBorder="1" applyAlignment="1">
      <alignment horizontal="left" vertical="top" wrapText="1"/>
    </xf>
    <xf numFmtId="0" fontId="37" fillId="3" borderId="25" xfId="0" applyFont="1" applyFill="1" applyBorder="1" applyAlignment="1">
      <alignment horizontal="left" vertical="top" wrapText="1"/>
    </xf>
    <xf numFmtId="0" fontId="37" fillId="3" borderId="19" xfId="0" applyFont="1" applyFill="1" applyBorder="1" applyAlignment="1">
      <alignment horizontal="left" vertical="top" wrapText="1"/>
    </xf>
    <xf numFmtId="0" fontId="59" fillId="2" borderId="24" xfId="2" applyFont="1" applyFill="1" applyBorder="1" applyAlignment="1" applyProtection="1">
      <alignment vertical="center"/>
      <protection locked="0"/>
    </xf>
    <xf numFmtId="0" fontId="60" fillId="2" borderId="24" xfId="2" applyFill="1" applyBorder="1" applyAlignment="1" applyProtection="1">
      <alignment vertical="center" wrapText="1"/>
      <protection locked="0"/>
    </xf>
    <xf numFmtId="0" fontId="4" fillId="2" borderId="2" xfId="0" applyFont="1" applyFill="1" applyBorder="1" applyAlignment="1" applyProtection="1">
      <alignment horizontal="center" vertical="center" wrapText="1"/>
      <protection locked="0"/>
    </xf>
    <xf numFmtId="49" fontId="15" fillId="2" borderId="24" xfId="3" applyNumberFormat="1" applyFont="1" applyFill="1" applyBorder="1" applyAlignment="1" applyProtection="1">
      <alignment vertical="center"/>
      <protection locked="0"/>
    </xf>
    <xf numFmtId="0" fontId="4" fillId="0" borderId="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0" xfId="0" applyFont="1" applyFill="1" applyAlignment="1" applyProtection="1">
      <alignment horizontal="right" vertical="center"/>
    </xf>
    <xf numFmtId="0" fontId="61" fillId="0" borderId="0" xfId="0" applyFont="1" applyFill="1" applyBorder="1" applyAlignment="1" applyProtection="1">
      <alignment horizontal="left" vertical="center"/>
    </xf>
  </cellXfs>
  <cellStyles count="4">
    <cellStyle name="Currency" xfId="1" builtinId="4"/>
    <cellStyle name="Hyperlink" xfId="2" builtinId="8"/>
    <cellStyle name="Hyperlink 2" xfId="3"/>
    <cellStyle name="Normal" xfId="0" builtinId="0"/>
  </cellStyles>
  <dxfs count="7">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8"/>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00.xml><?xml version="1.0" encoding="utf-8"?>
<ax:ocx xmlns:ax="http://schemas.microsoft.com/office/2006/activeX" xmlns:r="http://schemas.openxmlformats.org/officeDocument/2006/relationships" ax:classid="{8BD21D10-EC42-11CE-9E0D-00AA006002F3}" ax:persistence="persistStreamInit" r:id="rId1"/>
</file>

<file path=xl/activeX/activeX101.xml><?xml version="1.0" encoding="utf-8"?>
<ax:ocx xmlns:ax="http://schemas.microsoft.com/office/2006/activeX" xmlns:r="http://schemas.openxmlformats.org/officeDocument/2006/relationships" ax:classid="{8BD21D10-EC42-11CE-9E0D-00AA006002F3}" ax:persistence="persistStreamInit" r:id="rId1"/>
</file>

<file path=xl/activeX/activeX102.xml><?xml version="1.0" encoding="utf-8"?>
<ax:ocx xmlns:ax="http://schemas.microsoft.com/office/2006/activeX" xmlns:r="http://schemas.openxmlformats.org/officeDocument/2006/relationships" ax:classid="{8BD21D10-EC42-11CE-9E0D-00AA006002F3}" ax:persistence="persistStreamInit" r:id="rId1"/>
</file>

<file path=xl/activeX/activeX103.xml><?xml version="1.0" encoding="utf-8"?>
<ax:ocx xmlns:ax="http://schemas.microsoft.com/office/2006/activeX" xmlns:r="http://schemas.openxmlformats.org/officeDocument/2006/relationships" ax:classid="{8BD21D10-EC42-11CE-9E0D-00AA006002F3}" ax:persistence="persistStreamInit" r:id="rId1"/>
</file>

<file path=xl/activeX/activeX104.xml><?xml version="1.0" encoding="utf-8"?>
<ax:ocx xmlns:ax="http://schemas.microsoft.com/office/2006/activeX" xmlns:r="http://schemas.openxmlformats.org/officeDocument/2006/relationships" ax:classid="{8BD21D10-EC42-11CE-9E0D-00AA006002F3}" ax:persistence="persistStreamInit" r:id="rId1"/>
</file>

<file path=xl/activeX/activeX105.xml><?xml version="1.0" encoding="utf-8"?>
<ax:ocx xmlns:ax="http://schemas.microsoft.com/office/2006/activeX" xmlns:r="http://schemas.openxmlformats.org/officeDocument/2006/relationships" ax:classid="{8BD21D10-EC42-11CE-9E0D-00AA006002F3}" ax:persistence="persistStreamInit" r:id="rId1"/>
</file>

<file path=xl/activeX/activeX106.xml><?xml version="1.0" encoding="utf-8"?>
<ax:ocx xmlns:ax="http://schemas.microsoft.com/office/2006/activeX" xmlns:r="http://schemas.openxmlformats.org/officeDocument/2006/relationships" ax:classid="{8BD21D10-EC42-11CE-9E0D-00AA006002F3}" ax:persistence="persistStreamInit" r:id="rId1"/>
</file>

<file path=xl/activeX/activeX107.xml><?xml version="1.0" encoding="utf-8"?>
<ax:ocx xmlns:ax="http://schemas.microsoft.com/office/2006/activeX" xmlns:r="http://schemas.openxmlformats.org/officeDocument/2006/relationships" ax:classid="{8BD21D10-EC42-11CE-9E0D-00AA006002F3}" ax:persistence="persistStreamInit" r:id="rId1"/>
</file>

<file path=xl/activeX/activeX108.xml><?xml version="1.0" encoding="utf-8"?>
<ax:ocx xmlns:ax="http://schemas.microsoft.com/office/2006/activeX" xmlns:r="http://schemas.openxmlformats.org/officeDocument/2006/relationships" ax:classid="{8BD21D10-EC42-11CE-9E0D-00AA006002F3}" ax:persistence="persistStreamInit" r:id="rId1"/>
</file>

<file path=xl/activeX/activeX109.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10.xml><?xml version="1.0" encoding="utf-8"?>
<ax:ocx xmlns:ax="http://schemas.microsoft.com/office/2006/activeX" xmlns:r="http://schemas.openxmlformats.org/officeDocument/2006/relationships" ax:classid="{8BD21D10-EC42-11CE-9E0D-00AA006002F3}" ax:persistence="persistStreamInit" r:id="rId1"/>
</file>

<file path=xl/activeX/activeX111.xml><?xml version="1.0" encoding="utf-8"?>
<ax:ocx xmlns:ax="http://schemas.microsoft.com/office/2006/activeX" xmlns:r="http://schemas.openxmlformats.org/officeDocument/2006/relationships" ax:classid="{8BD21D10-EC42-11CE-9E0D-00AA006002F3}" ax:persistence="persistStreamInit" r:id="rId1"/>
</file>

<file path=xl/activeX/activeX112.xml><?xml version="1.0" encoding="utf-8"?>
<ax:ocx xmlns:ax="http://schemas.microsoft.com/office/2006/activeX" xmlns:r="http://schemas.openxmlformats.org/officeDocument/2006/relationships" ax:classid="{8BD21D10-EC42-11CE-9E0D-00AA006002F3}" ax:persistence="persistStreamInit" r:id="rId1"/>
</file>

<file path=xl/activeX/activeX113.xml><?xml version="1.0" encoding="utf-8"?>
<ax:ocx xmlns:ax="http://schemas.microsoft.com/office/2006/activeX" xmlns:r="http://schemas.openxmlformats.org/officeDocument/2006/relationships" ax:classid="{8BD21D10-EC42-11CE-9E0D-00AA006002F3}" ax:persistence="persistStreamInit" r:id="rId1"/>
</file>

<file path=xl/activeX/activeX114.xml><?xml version="1.0" encoding="utf-8"?>
<ax:ocx xmlns:ax="http://schemas.microsoft.com/office/2006/activeX" xmlns:r="http://schemas.openxmlformats.org/officeDocument/2006/relationships" ax:classid="{8BD21D10-EC42-11CE-9E0D-00AA006002F3}" ax:persistence="persistStreamInit" r:id="rId1"/>
</file>

<file path=xl/activeX/activeX115.xml><?xml version="1.0" encoding="utf-8"?>
<ax:ocx xmlns:ax="http://schemas.microsoft.com/office/2006/activeX" xmlns:r="http://schemas.openxmlformats.org/officeDocument/2006/relationships" ax:classid="{8BD21D10-EC42-11CE-9E0D-00AA006002F3}" ax:persistence="persistStreamInit" r:id="rId1"/>
</file>

<file path=xl/activeX/activeX116.xml><?xml version="1.0" encoding="utf-8"?>
<ax:ocx xmlns:ax="http://schemas.microsoft.com/office/2006/activeX" xmlns:r="http://schemas.openxmlformats.org/officeDocument/2006/relationships" ax:classid="{8BD21D10-EC42-11CE-9E0D-00AA006002F3}" ax:persistence="persistStreamInit" r:id="rId1"/>
</file>

<file path=xl/activeX/activeX117.xml><?xml version="1.0" encoding="utf-8"?>
<ax:ocx xmlns:ax="http://schemas.microsoft.com/office/2006/activeX" xmlns:r="http://schemas.openxmlformats.org/officeDocument/2006/relationships" ax:classid="{8BD21D10-EC42-11CE-9E0D-00AA006002F3}" ax:persistence="persistStreamInit" r:id="rId1"/>
</file>

<file path=xl/activeX/activeX118.xml><?xml version="1.0" encoding="utf-8"?>
<ax:ocx xmlns:ax="http://schemas.microsoft.com/office/2006/activeX" xmlns:r="http://schemas.openxmlformats.org/officeDocument/2006/relationships" ax:classid="{8BD21D10-EC42-11CE-9E0D-00AA006002F3}" ax:persistence="persistStreamInit" r:id="rId1"/>
</file>

<file path=xl/activeX/activeX119.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20.xml><?xml version="1.0" encoding="utf-8"?>
<ax:ocx xmlns:ax="http://schemas.microsoft.com/office/2006/activeX" xmlns:r="http://schemas.openxmlformats.org/officeDocument/2006/relationships" ax:classid="{8BD21D10-EC42-11CE-9E0D-00AA006002F3}" ax:persistence="persistStreamInit" r:id="rId1"/>
</file>

<file path=xl/activeX/activeX121.xml><?xml version="1.0" encoding="utf-8"?>
<ax:ocx xmlns:ax="http://schemas.microsoft.com/office/2006/activeX" xmlns:r="http://schemas.openxmlformats.org/officeDocument/2006/relationships" ax:classid="{8BD21D10-EC42-11CE-9E0D-00AA006002F3}" ax:persistence="persistStreamInit" r:id="rId1"/>
</file>

<file path=xl/activeX/activeX122.xml><?xml version="1.0" encoding="utf-8"?>
<ax:ocx xmlns:ax="http://schemas.microsoft.com/office/2006/activeX" xmlns:r="http://schemas.openxmlformats.org/officeDocument/2006/relationships" ax:classid="{8BD21D10-EC42-11CE-9E0D-00AA006002F3}" ax:persistence="persistStreamInit" r:id="rId1"/>
</file>

<file path=xl/activeX/activeX123.xml><?xml version="1.0" encoding="utf-8"?>
<ax:ocx xmlns:ax="http://schemas.microsoft.com/office/2006/activeX" xmlns:r="http://schemas.openxmlformats.org/officeDocument/2006/relationships" ax:classid="{8BD21D10-EC42-11CE-9E0D-00AA006002F3}" ax:persistence="persistStreamInit" r:id="rId1"/>
</file>

<file path=xl/activeX/activeX124.xml><?xml version="1.0" encoding="utf-8"?>
<ax:ocx xmlns:ax="http://schemas.microsoft.com/office/2006/activeX" xmlns:r="http://schemas.openxmlformats.org/officeDocument/2006/relationships" ax:classid="{8BD21D10-EC42-11CE-9E0D-00AA006002F3}" ax:persistence="persistStreamInit" r:id="rId1"/>
</file>

<file path=xl/activeX/activeX125.xml><?xml version="1.0" encoding="utf-8"?>
<ax:ocx xmlns:ax="http://schemas.microsoft.com/office/2006/activeX" xmlns:r="http://schemas.openxmlformats.org/officeDocument/2006/relationships" ax:classid="{8BD21D10-EC42-11CE-9E0D-00AA006002F3}" ax:persistence="persistStreamInit" r:id="rId1"/>
</file>

<file path=xl/activeX/activeX126.xml><?xml version="1.0" encoding="utf-8"?>
<ax:ocx xmlns:ax="http://schemas.microsoft.com/office/2006/activeX" xmlns:r="http://schemas.openxmlformats.org/officeDocument/2006/relationships" ax:classid="{8BD21D10-EC42-11CE-9E0D-00AA006002F3}" ax:persistence="persistStreamInit" r:id="rId1"/>
</file>

<file path=xl/activeX/activeX127.xml><?xml version="1.0" encoding="utf-8"?>
<ax:ocx xmlns:ax="http://schemas.microsoft.com/office/2006/activeX" xmlns:r="http://schemas.openxmlformats.org/officeDocument/2006/relationships" ax:classid="{8BD21D10-EC42-11CE-9E0D-00AA006002F3}" ax:persistence="persistStreamInit" r:id="rId1"/>
</file>

<file path=xl/activeX/activeX128.xml><?xml version="1.0" encoding="utf-8"?>
<ax:ocx xmlns:ax="http://schemas.microsoft.com/office/2006/activeX" xmlns:r="http://schemas.openxmlformats.org/officeDocument/2006/relationships" ax:classid="{8BD21D10-EC42-11CE-9E0D-00AA006002F3}" ax:persistence="persistStreamInit" r:id="rId1"/>
</file>

<file path=xl/activeX/activeX129.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30.xml><?xml version="1.0" encoding="utf-8"?>
<ax:ocx xmlns:ax="http://schemas.microsoft.com/office/2006/activeX" xmlns:r="http://schemas.openxmlformats.org/officeDocument/2006/relationships" ax:classid="{8BD21D10-EC42-11CE-9E0D-00AA006002F3}" ax:persistence="persistStreamInit" r:id="rId1"/>
</file>

<file path=xl/activeX/activeX131.xml><?xml version="1.0" encoding="utf-8"?>
<ax:ocx xmlns:ax="http://schemas.microsoft.com/office/2006/activeX" xmlns:r="http://schemas.openxmlformats.org/officeDocument/2006/relationships" ax:classid="{8BD21D10-EC42-11CE-9E0D-00AA006002F3}" ax:persistence="persistStreamInit" r:id="rId1"/>
</file>

<file path=xl/activeX/activeX132.xml><?xml version="1.0" encoding="utf-8"?>
<ax:ocx xmlns:ax="http://schemas.microsoft.com/office/2006/activeX" xmlns:r="http://schemas.openxmlformats.org/officeDocument/2006/relationships" ax:classid="{8BD21D10-EC42-11CE-9E0D-00AA006002F3}" ax:persistence="persistStreamInit" r:id="rId1"/>
</file>

<file path=xl/activeX/activeX133.xml><?xml version="1.0" encoding="utf-8"?>
<ax:ocx xmlns:ax="http://schemas.microsoft.com/office/2006/activeX" xmlns:r="http://schemas.openxmlformats.org/officeDocument/2006/relationships" ax:classid="{8BD21D10-EC42-11CE-9E0D-00AA006002F3}" ax:persistence="persistStreamInit" r:id="rId1"/>
</file>

<file path=xl/activeX/activeX134.xml><?xml version="1.0" encoding="utf-8"?>
<ax:ocx xmlns:ax="http://schemas.microsoft.com/office/2006/activeX" xmlns:r="http://schemas.openxmlformats.org/officeDocument/2006/relationships" ax:classid="{8BD21D10-EC42-11CE-9E0D-00AA006002F3}" ax:persistence="persistStreamInit" r:id="rId1"/>
</file>

<file path=xl/activeX/activeX135.xml><?xml version="1.0" encoding="utf-8"?>
<ax:ocx xmlns:ax="http://schemas.microsoft.com/office/2006/activeX" xmlns:r="http://schemas.openxmlformats.org/officeDocument/2006/relationships" ax:classid="{8BD21D10-EC42-11CE-9E0D-00AA006002F3}" ax:persistence="persistStreamInit" r:id="rId1"/>
</file>

<file path=xl/activeX/activeX136.xml><?xml version="1.0" encoding="utf-8"?>
<ax:ocx xmlns:ax="http://schemas.microsoft.com/office/2006/activeX" xmlns:r="http://schemas.openxmlformats.org/officeDocument/2006/relationships" ax:classid="{8BD21D10-EC42-11CE-9E0D-00AA006002F3}" ax:persistence="persistStreamInit" r:id="rId1"/>
</file>

<file path=xl/activeX/activeX137.xml><?xml version="1.0" encoding="utf-8"?>
<ax:ocx xmlns:ax="http://schemas.microsoft.com/office/2006/activeX" xmlns:r="http://schemas.openxmlformats.org/officeDocument/2006/relationships" ax:classid="{8BD21D10-EC42-11CE-9E0D-00AA006002F3}" ax:persistence="persistStreamInit" r:id="rId1"/>
</file>

<file path=xl/activeX/activeX138.xml><?xml version="1.0" encoding="utf-8"?>
<ax:ocx xmlns:ax="http://schemas.microsoft.com/office/2006/activeX" xmlns:r="http://schemas.openxmlformats.org/officeDocument/2006/relationships" ax:classid="{8BD21D10-EC42-11CE-9E0D-00AA006002F3}" ax:persistence="persistStreamInit" r:id="rId1"/>
</file>

<file path=xl/activeX/activeX139.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40.xml><?xml version="1.0" encoding="utf-8"?>
<ax:ocx xmlns:ax="http://schemas.microsoft.com/office/2006/activeX" xmlns:r="http://schemas.openxmlformats.org/officeDocument/2006/relationships" ax:classid="{8BD21D10-EC42-11CE-9E0D-00AA006002F3}" ax:persistence="persistStreamInit" r:id="rId1"/>
</file>

<file path=xl/activeX/activeX141.xml><?xml version="1.0" encoding="utf-8"?>
<ax:ocx xmlns:ax="http://schemas.microsoft.com/office/2006/activeX" xmlns:r="http://schemas.openxmlformats.org/officeDocument/2006/relationships" ax:classid="{8BD21D10-EC42-11CE-9E0D-00AA006002F3}" ax:persistence="persistStreamInit" r:id="rId1"/>
</file>

<file path=xl/activeX/activeX142.xml><?xml version="1.0" encoding="utf-8"?>
<ax:ocx xmlns:ax="http://schemas.microsoft.com/office/2006/activeX" xmlns:r="http://schemas.openxmlformats.org/officeDocument/2006/relationships" ax:classid="{8BD21D10-EC42-11CE-9E0D-00AA006002F3}" ax:persistence="persistStreamInit" r:id="rId1"/>
</file>

<file path=xl/activeX/activeX143.xml><?xml version="1.0" encoding="utf-8"?>
<ax:ocx xmlns:ax="http://schemas.microsoft.com/office/2006/activeX" xmlns:r="http://schemas.openxmlformats.org/officeDocument/2006/relationships" ax:classid="{8BD21D10-EC42-11CE-9E0D-00AA006002F3}" ax:persistence="persistStreamInit" r:id="rId1"/>
</file>

<file path=xl/activeX/activeX144.xml><?xml version="1.0" encoding="utf-8"?>
<ax:ocx xmlns:ax="http://schemas.microsoft.com/office/2006/activeX" xmlns:r="http://schemas.openxmlformats.org/officeDocument/2006/relationships" ax:classid="{8BD21D10-EC42-11CE-9E0D-00AA006002F3}" ax:persistence="persistStreamInit" r:id="rId1"/>
</file>

<file path=xl/activeX/activeX145.xml><?xml version="1.0" encoding="utf-8"?>
<ax:ocx xmlns:ax="http://schemas.microsoft.com/office/2006/activeX" xmlns:r="http://schemas.openxmlformats.org/officeDocument/2006/relationships" ax:classid="{8BD21D10-EC42-11CE-9E0D-00AA006002F3}" ax:persistence="persistStreamInit" r:id="rId1"/>
</file>

<file path=xl/activeX/activeX146.xml><?xml version="1.0" encoding="utf-8"?>
<ax:ocx xmlns:ax="http://schemas.microsoft.com/office/2006/activeX" xmlns:r="http://schemas.openxmlformats.org/officeDocument/2006/relationships" ax:classid="{8BD21D10-EC42-11CE-9E0D-00AA006002F3}" ax:persistence="persistStreamInit" r:id="rId1"/>
</file>

<file path=xl/activeX/activeX147.xml><?xml version="1.0" encoding="utf-8"?>
<ax:ocx xmlns:ax="http://schemas.microsoft.com/office/2006/activeX" xmlns:r="http://schemas.openxmlformats.org/officeDocument/2006/relationships" ax:classid="{8BD21D10-EC42-11CE-9E0D-00AA006002F3}" ax:persistence="persistStreamInit" r:id="rId1"/>
</file>

<file path=xl/activeX/activeX148.xml><?xml version="1.0" encoding="utf-8"?>
<ax:ocx xmlns:ax="http://schemas.microsoft.com/office/2006/activeX" xmlns:r="http://schemas.openxmlformats.org/officeDocument/2006/relationships" ax:classid="{8BD21D10-EC42-11CE-9E0D-00AA006002F3}" ax:persistence="persistStreamInit" r:id="rId1"/>
</file>

<file path=xl/activeX/activeX149.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50.xml><?xml version="1.0" encoding="utf-8"?>
<ax:ocx xmlns:ax="http://schemas.microsoft.com/office/2006/activeX" xmlns:r="http://schemas.openxmlformats.org/officeDocument/2006/relationships" ax:classid="{8BD21D10-EC42-11CE-9E0D-00AA006002F3}" ax:persistence="persistStreamInit" r:id="rId1"/>
</file>

<file path=xl/activeX/activeX151.xml><?xml version="1.0" encoding="utf-8"?>
<ax:ocx xmlns:ax="http://schemas.microsoft.com/office/2006/activeX" xmlns:r="http://schemas.openxmlformats.org/officeDocument/2006/relationships" ax:classid="{8BD21D10-EC42-11CE-9E0D-00AA006002F3}" ax:persistence="persistStreamInit" r:id="rId1"/>
</file>

<file path=xl/activeX/activeX152.xml><?xml version="1.0" encoding="utf-8"?>
<ax:ocx xmlns:ax="http://schemas.microsoft.com/office/2006/activeX" xmlns:r="http://schemas.openxmlformats.org/officeDocument/2006/relationships" ax:classid="{8BD21D10-EC42-11CE-9E0D-00AA006002F3}" ax:persistence="persistStreamInit" r:id="rId1"/>
</file>

<file path=xl/activeX/activeX153.xml><?xml version="1.0" encoding="utf-8"?>
<ax:ocx xmlns:ax="http://schemas.microsoft.com/office/2006/activeX" xmlns:r="http://schemas.openxmlformats.org/officeDocument/2006/relationships" ax:classid="{8BD21D10-EC42-11CE-9E0D-00AA006002F3}" ax:persistence="persistStreamInit" r:id="rId1"/>
</file>

<file path=xl/activeX/activeX154.xml><?xml version="1.0" encoding="utf-8"?>
<ax:ocx xmlns:ax="http://schemas.microsoft.com/office/2006/activeX" xmlns:r="http://schemas.openxmlformats.org/officeDocument/2006/relationships" ax:classid="{8BD21D10-EC42-11CE-9E0D-00AA006002F3}" ax:persistence="persistStreamInit" r:id="rId1"/>
</file>

<file path=xl/activeX/activeX155.xml><?xml version="1.0" encoding="utf-8"?>
<ax:ocx xmlns:ax="http://schemas.microsoft.com/office/2006/activeX" xmlns:r="http://schemas.openxmlformats.org/officeDocument/2006/relationships" ax:classid="{8BD21D10-EC42-11CE-9E0D-00AA006002F3}" ax:persistence="persistStreamInit" r:id="rId1"/>
</file>

<file path=xl/activeX/activeX156.xml><?xml version="1.0" encoding="utf-8"?>
<ax:ocx xmlns:ax="http://schemas.microsoft.com/office/2006/activeX" xmlns:r="http://schemas.openxmlformats.org/officeDocument/2006/relationships" ax:classid="{8BD21D10-EC42-11CE-9E0D-00AA006002F3}" ax:persistence="persistStreamInit" r:id="rId1"/>
</file>

<file path=xl/activeX/activeX157.xml><?xml version="1.0" encoding="utf-8"?>
<ax:ocx xmlns:ax="http://schemas.microsoft.com/office/2006/activeX" xmlns:r="http://schemas.openxmlformats.org/officeDocument/2006/relationships" ax:classid="{8BD21D10-EC42-11CE-9E0D-00AA006002F3}" ax:persistence="persistStreamInit" r:id="rId1"/>
</file>

<file path=xl/activeX/activeX158.xml><?xml version="1.0" encoding="utf-8"?>
<ax:ocx xmlns:ax="http://schemas.microsoft.com/office/2006/activeX" xmlns:r="http://schemas.openxmlformats.org/officeDocument/2006/relationships" ax:classid="{8BD21D10-EC42-11CE-9E0D-00AA006002F3}" ax:persistence="persistStreamInit" r:id="rId1"/>
</file>

<file path=xl/activeX/activeX159.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60.xml><?xml version="1.0" encoding="utf-8"?>
<ax:ocx xmlns:ax="http://schemas.microsoft.com/office/2006/activeX" xmlns:r="http://schemas.openxmlformats.org/officeDocument/2006/relationships" ax:classid="{8BD21D10-EC42-11CE-9E0D-00AA006002F3}" ax:persistence="persistStreamInit" r:id="rId1"/>
</file>

<file path=xl/activeX/activeX161.xml><?xml version="1.0" encoding="utf-8"?>
<ax:ocx xmlns:ax="http://schemas.microsoft.com/office/2006/activeX" xmlns:r="http://schemas.openxmlformats.org/officeDocument/2006/relationships" ax:classid="{8BD21D10-EC42-11CE-9E0D-00AA006002F3}" ax:persistence="persistStreamInit" r:id="rId1"/>
</file>

<file path=xl/activeX/activeX162.xml><?xml version="1.0" encoding="utf-8"?>
<ax:ocx xmlns:ax="http://schemas.microsoft.com/office/2006/activeX" xmlns:r="http://schemas.openxmlformats.org/officeDocument/2006/relationships" ax:classid="{8BD21D10-EC42-11CE-9E0D-00AA006002F3}" ax:persistence="persistStreamInit" r:id="rId1"/>
</file>

<file path=xl/activeX/activeX163.xml><?xml version="1.0" encoding="utf-8"?>
<ax:ocx xmlns:ax="http://schemas.microsoft.com/office/2006/activeX" xmlns:r="http://schemas.openxmlformats.org/officeDocument/2006/relationships" ax:classid="{8BD21D10-EC42-11CE-9E0D-00AA006002F3}" ax:persistence="persistStreamInit" r:id="rId1"/>
</file>

<file path=xl/activeX/activeX164.xml><?xml version="1.0" encoding="utf-8"?>
<ax:ocx xmlns:ax="http://schemas.microsoft.com/office/2006/activeX" xmlns:r="http://schemas.openxmlformats.org/officeDocument/2006/relationships" ax:classid="{8BD21D10-EC42-11CE-9E0D-00AA006002F3}" ax:persistence="persistStreamInit" r:id="rId1"/>
</file>

<file path=xl/activeX/activeX165.xml><?xml version="1.0" encoding="utf-8"?>
<ax:ocx xmlns:ax="http://schemas.microsoft.com/office/2006/activeX" xmlns:r="http://schemas.openxmlformats.org/officeDocument/2006/relationships" ax:classid="{8BD21D10-EC42-11CE-9E0D-00AA006002F3}" ax:persistence="persistStreamInit" r:id="rId1"/>
</file>

<file path=xl/activeX/activeX166.xml><?xml version="1.0" encoding="utf-8"?>
<ax:ocx xmlns:ax="http://schemas.microsoft.com/office/2006/activeX" xmlns:r="http://schemas.openxmlformats.org/officeDocument/2006/relationships" ax:classid="{8BD21D10-EC42-11CE-9E0D-00AA006002F3}" ax:persistence="persistStreamInit" r:id="rId1"/>
</file>

<file path=xl/activeX/activeX167.xml><?xml version="1.0" encoding="utf-8"?>
<ax:ocx xmlns:ax="http://schemas.microsoft.com/office/2006/activeX" xmlns:r="http://schemas.openxmlformats.org/officeDocument/2006/relationships" ax:classid="{8BD21D10-EC42-11CE-9E0D-00AA006002F3}" ax:persistence="persistStreamInit" r:id="rId1"/>
</file>

<file path=xl/activeX/activeX168.xml><?xml version="1.0" encoding="utf-8"?>
<ax:ocx xmlns:ax="http://schemas.microsoft.com/office/2006/activeX" xmlns:r="http://schemas.openxmlformats.org/officeDocument/2006/relationships" ax:classid="{8BD21D10-EC42-11CE-9E0D-00AA006002F3}" ax:persistence="persistStreamInit" r:id="rId1"/>
</file>

<file path=xl/activeX/activeX169.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1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1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30.xml><?xml version="1.0" encoding="utf-8"?>
<ax:ocx xmlns:ax="http://schemas.microsoft.com/office/2006/activeX" xmlns:r="http://schemas.openxmlformats.org/officeDocument/2006/relationships" ax:classid="{8BD21D10-EC42-11CE-9E0D-00AA006002F3}" ax:persistence="persistStreamInit" r:id="rId1"/>
</file>

<file path=xl/activeX/activeX31.xml><?xml version="1.0" encoding="utf-8"?>
<ax:ocx xmlns:ax="http://schemas.microsoft.com/office/2006/activeX" xmlns:r="http://schemas.openxmlformats.org/officeDocument/2006/relationships" ax:classid="{8BD21D10-EC42-11CE-9E0D-00AA006002F3}" ax:persistence="persistStreamInit" r:id="rId1"/>
</file>

<file path=xl/activeX/activeX32.xml><?xml version="1.0" encoding="utf-8"?>
<ax:ocx xmlns:ax="http://schemas.microsoft.com/office/2006/activeX" xmlns:r="http://schemas.openxmlformats.org/officeDocument/2006/relationships" ax:classid="{8BD21D10-EC42-11CE-9E0D-00AA006002F3}" ax:persistence="persistStreamInit" r:id="rId1"/>
</file>

<file path=xl/activeX/activeX33.xml><?xml version="1.0" encoding="utf-8"?>
<ax:ocx xmlns:ax="http://schemas.microsoft.com/office/2006/activeX" xmlns:r="http://schemas.openxmlformats.org/officeDocument/2006/relationships" ax:classid="{8BD21D10-EC42-11CE-9E0D-00AA006002F3}" ax:persistence="persistStreamInit" r:id="rId1"/>
</file>

<file path=xl/activeX/activeX34.xml><?xml version="1.0" encoding="utf-8"?>
<ax:ocx xmlns:ax="http://schemas.microsoft.com/office/2006/activeX" xmlns:r="http://schemas.openxmlformats.org/officeDocument/2006/relationships" ax:classid="{8BD21D10-EC42-11CE-9E0D-00AA006002F3}" ax:persistence="persistStreamInit" r:id="rId1"/>
</file>

<file path=xl/activeX/activeX35.xml><?xml version="1.0" encoding="utf-8"?>
<ax:ocx xmlns:ax="http://schemas.microsoft.com/office/2006/activeX" xmlns:r="http://schemas.openxmlformats.org/officeDocument/2006/relationships" ax:classid="{8BD21D10-EC42-11CE-9E0D-00AA006002F3}" ax:persistence="persistStreamInit" r:id="rId1"/>
</file>

<file path=xl/activeX/activeX36.xml><?xml version="1.0" encoding="utf-8"?>
<ax:ocx xmlns:ax="http://schemas.microsoft.com/office/2006/activeX" xmlns:r="http://schemas.openxmlformats.org/officeDocument/2006/relationships" ax:classid="{8BD21D10-EC42-11CE-9E0D-00AA006002F3}" ax:persistence="persistStreamInit" r:id="rId1"/>
</file>

<file path=xl/activeX/activeX37.xml><?xml version="1.0" encoding="utf-8"?>
<ax:ocx xmlns:ax="http://schemas.microsoft.com/office/2006/activeX" xmlns:r="http://schemas.openxmlformats.org/officeDocument/2006/relationships" ax:classid="{8BD21D10-EC42-11CE-9E0D-00AA006002F3}" ax:persistence="persistStreamInit" r:id="rId1"/>
</file>

<file path=xl/activeX/activeX38.xml><?xml version="1.0" encoding="utf-8"?>
<ax:ocx xmlns:ax="http://schemas.microsoft.com/office/2006/activeX" xmlns:r="http://schemas.openxmlformats.org/officeDocument/2006/relationships" ax:classid="{8BD21D10-EC42-11CE-9E0D-00AA006002F3}" ax:persistence="persistStreamInit" r:id="rId1"/>
</file>

<file path=xl/activeX/activeX39.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40.xml><?xml version="1.0" encoding="utf-8"?>
<ax:ocx xmlns:ax="http://schemas.microsoft.com/office/2006/activeX" xmlns:r="http://schemas.openxmlformats.org/officeDocument/2006/relationships" ax:classid="{8BD21D10-EC42-11CE-9E0D-00AA006002F3}" ax:persistence="persistStreamInit" r:id="rId1"/>
</file>

<file path=xl/activeX/activeX41.xml><?xml version="1.0" encoding="utf-8"?>
<ax:ocx xmlns:ax="http://schemas.microsoft.com/office/2006/activeX" xmlns:r="http://schemas.openxmlformats.org/officeDocument/2006/relationships" ax:classid="{8BD21D10-EC42-11CE-9E0D-00AA006002F3}" ax:persistence="persistStreamInit" r:id="rId1"/>
</file>

<file path=xl/activeX/activeX42.xml><?xml version="1.0" encoding="utf-8"?>
<ax:ocx xmlns:ax="http://schemas.microsoft.com/office/2006/activeX" xmlns:r="http://schemas.openxmlformats.org/officeDocument/2006/relationships" ax:classid="{8BD21D10-EC42-11CE-9E0D-00AA006002F3}" ax:persistence="persistStreamInit" r:id="rId1"/>
</file>

<file path=xl/activeX/activeX43.xml><?xml version="1.0" encoding="utf-8"?>
<ax:ocx xmlns:ax="http://schemas.microsoft.com/office/2006/activeX" xmlns:r="http://schemas.openxmlformats.org/officeDocument/2006/relationships" ax:classid="{8BD21D10-EC42-11CE-9E0D-00AA006002F3}" ax:persistence="persistStreamInit" r:id="rId1"/>
</file>

<file path=xl/activeX/activeX44.xml><?xml version="1.0" encoding="utf-8"?>
<ax:ocx xmlns:ax="http://schemas.microsoft.com/office/2006/activeX" xmlns:r="http://schemas.openxmlformats.org/officeDocument/2006/relationships" ax:classid="{8BD21D10-EC42-11CE-9E0D-00AA006002F3}" ax:persistence="persistStreamInit" r:id="rId1"/>
</file>

<file path=xl/activeX/activeX45.xml><?xml version="1.0" encoding="utf-8"?>
<ax:ocx xmlns:ax="http://schemas.microsoft.com/office/2006/activeX" xmlns:r="http://schemas.openxmlformats.org/officeDocument/2006/relationships" ax:classid="{8BD21D10-EC42-11CE-9E0D-00AA006002F3}" ax:persistence="persistStreamInit" r:id="rId1"/>
</file>

<file path=xl/activeX/activeX46.xml><?xml version="1.0" encoding="utf-8"?>
<ax:ocx xmlns:ax="http://schemas.microsoft.com/office/2006/activeX" xmlns:r="http://schemas.openxmlformats.org/officeDocument/2006/relationships" ax:classid="{8BD21D10-EC42-11CE-9E0D-00AA006002F3}" ax:persistence="persistStreamInit" r:id="rId1"/>
</file>

<file path=xl/activeX/activeX47.xml><?xml version="1.0" encoding="utf-8"?>
<ax:ocx xmlns:ax="http://schemas.microsoft.com/office/2006/activeX" xmlns:r="http://schemas.openxmlformats.org/officeDocument/2006/relationships" ax:classid="{8BD21D10-EC42-11CE-9E0D-00AA006002F3}" ax:persistence="persistStreamInit" r:id="rId1"/>
</file>

<file path=xl/activeX/activeX48.xml><?xml version="1.0" encoding="utf-8"?>
<ax:ocx xmlns:ax="http://schemas.microsoft.com/office/2006/activeX" xmlns:r="http://schemas.openxmlformats.org/officeDocument/2006/relationships" ax:classid="{8BD21D10-EC42-11CE-9E0D-00AA006002F3}" ax:persistence="persistStreamInit" r:id="rId1"/>
</file>

<file path=xl/activeX/activeX49.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50.xml><?xml version="1.0" encoding="utf-8"?>
<ax:ocx xmlns:ax="http://schemas.microsoft.com/office/2006/activeX" xmlns:r="http://schemas.openxmlformats.org/officeDocument/2006/relationships" ax:classid="{8BD21D10-EC42-11CE-9E0D-00AA006002F3}" ax:persistence="persistStreamInit" r:id="rId1"/>
</file>

<file path=xl/activeX/activeX51.xml><?xml version="1.0" encoding="utf-8"?>
<ax:ocx xmlns:ax="http://schemas.microsoft.com/office/2006/activeX" xmlns:r="http://schemas.openxmlformats.org/officeDocument/2006/relationships" ax:classid="{8BD21D10-EC42-11CE-9E0D-00AA006002F3}" ax:persistence="persistStreamInit" r:id="rId1"/>
</file>

<file path=xl/activeX/activeX52.xml><?xml version="1.0" encoding="utf-8"?>
<ax:ocx xmlns:ax="http://schemas.microsoft.com/office/2006/activeX" xmlns:r="http://schemas.openxmlformats.org/officeDocument/2006/relationships" ax:classid="{8BD21D10-EC42-11CE-9E0D-00AA006002F3}" ax:persistence="persistStreamInit" r:id="rId1"/>
</file>

<file path=xl/activeX/activeX53.xml><?xml version="1.0" encoding="utf-8"?>
<ax:ocx xmlns:ax="http://schemas.microsoft.com/office/2006/activeX" xmlns:r="http://schemas.openxmlformats.org/officeDocument/2006/relationships" ax:classid="{8BD21D10-EC42-11CE-9E0D-00AA006002F3}" ax:persistence="persistStreamInit" r:id="rId1"/>
</file>

<file path=xl/activeX/activeX54.xml><?xml version="1.0" encoding="utf-8"?>
<ax:ocx xmlns:ax="http://schemas.microsoft.com/office/2006/activeX" xmlns:r="http://schemas.openxmlformats.org/officeDocument/2006/relationships" ax:classid="{8BD21D10-EC42-11CE-9E0D-00AA006002F3}" ax:persistence="persistStreamInit" r:id="rId1"/>
</file>

<file path=xl/activeX/activeX55.xml><?xml version="1.0" encoding="utf-8"?>
<ax:ocx xmlns:ax="http://schemas.microsoft.com/office/2006/activeX" xmlns:r="http://schemas.openxmlformats.org/officeDocument/2006/relationships" ax:classid="{8BD21D10-EC42-11CE-9E0D-00AA006002F3}" ax:persistence="persistStreamInit" r:id="rId1"/>
</file>

<file path=xl/activeX/activeX56.xml><?xml version="1.0" encoding="utf-8"?>
<ax:ocx xmlns:ax="http://schemas.microsoft.com/office/2006/activeX" xmlns:r="http://schemas.openxmlformats.org/officeDocument/2006/relationships" ax:classid="{8BD21D10-EC42-11CE-9E0D-00AA006002F3}" ax:persistence="persistStreamInit" r:id="rId1"/>
</file>

<file path=xl/activeX/activeX57.xml><?xml version="1.0" encoding="utf-8"?>
<ax:ocx xmlns:ax="http://schemas.microsoft.com/office/2006/activeX" xmlns:r="http://schemas.openxmlformats.org/officeDocument/2006/relationships" ax:classid="{8BD21D10-EC42-11CE-9E0D-00AA006002F3}" ax:persistence="persistStreamInit" r:id="rId1"/>
</file>

<file path=xl/activeX/activeX58.xml><?xml version="1.0" encoding="utf-8"?>
<ax:ocx xmlns:ax="http://schemas.microsoft.com/office/2006/activeX" xmlns:r="http://schemas.openxmlformats.org/officeDocument/2006/relationships" ax:classid="{8BD21D10-EC42-11CE-9E0D-00AA006002F3}" ax:persistence="persistStreamInit" r:id="rId1"/>
</file>

<file path=xl/activeX/activeX59.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60.xml><?xml version="1.0" encoding="utf-8"?>
<ax:ocx xmlns:ax="http://schemas.microsoft.com/office/2006/activeX" xmlns:r="http://schemas.openxmlformats.org/officeDocument/2006/relationships" ax:classid="{8BD21D10-EC42-11CE-9E0D-00AA006002F3}" ax:persistence="persistStreamInit" r:id="rId1"/>
</file>

<file path=xl/activeX/activeX61.xml><?xml version="1.0" encoding="utf-8"?>
<ax:ocx xmlns:ax="http://schemas.microsoft.com/office/2006/activeX" xmlns:r="http://schemas.openxmlformats.org/officeDocument/2006/relationships" ax:classid="{8BD21D10-EC42-11CE-9E0D-00AA006002F3}" ax:persistence="persistStreamInit" r:id="rId1"/>
</file>

<file path=xl/activeX/activeX62.xml><?xml version="1.0" encoding="utf-8"?>
<ax:ocx xmlns:ax="http://schemas.microsoft.com/office/2006/activeX" xmlns:r="http://schemas.openxmlformats.org/officeDocument/2006/relationships" ax:classid="{8BD21D10-EC42-11CE-9E0D-00AA006002F3}" ax:persistence="persistStreamInit" r:id="rId1"/>
</file>

<file path=xl/activeX/activeX63.xml><?xml version="1.0" encoding="utf-8"?>
<ax:ocx xmlns:ax="http://schemas.microsoft.com/office/2006/activeX" xmlns:r="http://schemas.openxmlformats.org/officeDocument/2006/relationships" ax:classid="{8BD21D10-EC42-11CE-9E0D-00AA006002F3}" ax:persistence="persistStreamInit" r:id="rId1"/>
</file>

<file path=xl/activeX/activeX64.xml><?xml version="1.0" encoding="utf-8"?>
<ax:ocx xmlns:ax="http://schemas.microsoft.com/office/2006/activeX" xmlns:r="http://schemas.openxmlformats.org/officeDocument/2006/relationships" ax:classid="{8BD21D10-EC42-11CE-9E0D-00AA006002F3}" ax:persistence="persistStreamInit" r:id="rId1"/>
</file>

<file path=xl/activeX/activeX65.xml><?xml version="1.0" encoding="utf-8"?>
<ax:ocx xmlns:ax="http://schemas.microsoft.com/office/2006/activeX" xmlns:r="http://schemas.openxmlformats.org/officeDocument/2006/relationships" ax:classid="{8BD21D10-EC42-11CE-9E0D-00AA006002F3}" ax:persistence="persistStreamInit" r:id="rId1"/>
</file>

<file path=xl/activeX/activeX66.xml><?xml version="1.0" encoding="utf-8"?>
<ax:ocx xmlns:ax="http://schemas.microsoft.com/office/2006/activeX" xmlns:r="http://schemas.openxmlformats.org/officeDocument/2006/relationships" ax:classid="{8BD21D10-EC42-11CE-9E0D-00AA006002F3}" ax:persistence="persistStreamInit" r:id="rId1"/>
</file>

<file path=xl/activeX/activeX67.xml><?xml version="1.0" encoding="utf-8"?>
<ax:ocx xmlns:ax="http://schemas.microsoft.com/office/2006/activeX" xmlns:r="http://schemas.openxmlformats.org/officeDocument/2006/relationships" ax:classid="{8BD21D10-EC42-11CE-9E0D-00AA006002F3}" ax:persistence="persistStreamInit" r:id="rId1"/>
</file>

<file path=xl/activeX/activeX68.xml><?xml version="1.0" encoding="utf-8"?>
<ax:ocx xmlns:ax="http://schemas.microsoft.com/office/2006/activeX" xmlns:r="http://schemas.openxmlformats.org/officeDocument/2006/relationships" ax:classid="{8BD21D10-EC42-11CE-9E0D-00AA006002F3}" ax:persistence="persistStreamInit" r:id="rId1"/>
</file>

<file path=xl/activeX/activeX69.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70.xml><?xml version="1.0" encoding="utf-8"?>
<ax:ocx xmlns:ax="http://schemas.microsoft.com/office/2006/activeX" xmlns:r="http://schemas.openxmlformats.org/officeDocument/2006/relationships" ax:classid="{8BD21D10-EC42-11CE-9E0D-00AA006002F3}" ax:persistence="persistStreamInit" r:id="rId1"/>
</file>

<file path=xl/activeX/activeX71.xml><?xml version="1.0" encoding="utf-8"?>
<ax:ocx xmlns:ax="http://schemas.microsoft.com/office/2006/activeX" xmlns:r="http://schemas.openxmlformats.org/officeDocument/2006/relationships" ax:classid="{8BD21D10-EC42-11CE-9E0D-00AA006002F3}" ax:persistence="persistStreamInit" r:id="rId1"/>
</file>

<file path=xl/activeX/activeX72.xml><?xml version="1.0" encoding="utf-8"?>
<ax:ocx xmlns:ax="http://schemas.microsoft.com/office/2006/activeX" xmlns:r="http://schemas.openxmlformats.org/officeDocument/2006/relationships" ax:classid="{8BD21D10-EC42-11CE-9E0D-00AA006002F3}" ax:persistence="persistStreamInit" r:id="rId1"/>
</file>

<file path=xl/activeX/activeX73.xml><?xml version="1.0" encoding="utf-8"?>
<ax:ocx xmlns:ax="http://schemas.microsoft.com/office/2006/activeX" xmlns:r="http://schemas.openxmlformats.org/officeDocument/2006/relationships" ax:classid="{8BD21D10-EC42-11CE-9E0D-00AA006002F3}" ax:persistence="persistStreamInit" r:id="rId1"/>
</file>

<file path=xl/activeX/activeX74.xml><?xml version="1.0" encoding="utf-8"?>
<ax:ocx xmlns:ax="http://schemas.microsoft.com/office/2006/activeX" xmlns:r="http://schemas.openxmlformats.org/officeDocument/2006/relationships" ax:classid="{8BD21D10-EC42-11CE-9E0D-00AA006002F3}" ax:persistence="persistStreamInit" r:id="rId1"/>
</file>

<file path=xl/activeX/activeX75.xml><?xml version="1.0" encoding="utf-8"?>
<ax:ocx xmlns:ax="http://schemas.microsoft.com/office/2006/activeX" xmlns:r="http://schemas.openxmlformats.org/officeDocument/2006/relationships" ax:classid="{8BD21D10-EC42-11CE-9E0D-00AA006002F3}" ax:persistence="persistStreamInit" r:id="rId1"/>
</file>

<file path=xl/activeX/activeX76.xml><?xml version="1.0" encoding="utf-8"?>
<ax:ocx xmlns:ax="http://schemas.microsoft.com/office/2006/activeX" xmlns:r="http://schemas.openxmlformats.org/officeDocument/2006/relationships" ax:classid="{8BD21D10-EC42-11CE-9E0D-00AA006002F3}" ax:persistence="persistStreamInit" r:id="rId1"/>
</file>

<file path=xl/activeX/activeX77.xml><?xml version="1.0" encoding="utf-8"?>
<ax:ocx xmlns:ax="http://schemas.microsoft.com/office/2006/activeX" xmlns:r="http://schemas.openxmlformats.org/officeDocument/2006/relationships" ax:classid="{8BD21D10-EC42-11CE-9E0D-00AA006002F3}" ax:persistence="persistStreamInit" r:id="rId1"/>
</file>

<file path=xl/activeX/activeX78.xml><?xml version="1.0" encoding="utf-8"?>
<ax:ocx xmlns:ax="http://schemas.microsoft.com/office/2006/activeX" xmlns:r="http://schemas.openxmlformats.org/officeDocument/2006/relationships" ax:classid="{8BD21D10-EC42-11CE-9E0D-00AA006002F3}" ax:persistence="persistStreamInit" r:id="rId1"/>
</file>

<file path=xl/activeX/activeX79.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80.xml><?xml version="1.0" encoding="utf-8"?>
<ax:ocx xmlns:ax="http://schemas.microsoft.com/office/2006/activeX" xmlns:r="http://schemas.openxmlformats.org/officeDocument/2006/relationships" ax:classid="{8BD21D10-EC42-11CE-9E0D-00AA006002F3}" ax:persistence="persistStreamInit" r:id="rId1"/>
</file>

<file path=xl/activeX/activeX81.xml><?xml version="1.0" encoding="utf-8"?>
<ax:ocx xmlns:ax="http://schemas.microsoft.com/office/2006/activeX" xmlns:r="http://schemas.openxmlformats.org/officeDocument/2006/relationships" ax:classid="{8BD21D10-EC42-11CE-9E0D-00AA006002F3}" ax:persistence="persistStreamInit" r:id="rId1"/>
</file>

<file path=xl/activeX/activeX82.xml><?xml version="1.0" encoding="utf-8"?>
<ax:ocx xmlns:ax="http://schemas.microsoft.com/office/2006/activeX" xmlns:r="http://schemas.openxmlformats.org/officeDocument/2006/relationships" ax:classid="{8BD21D10-EC42-11CE-9E0D-00AA006002F3}" ax:persistence="persistStreamInit" r:id="rId1"/>
</file>

<file path=xl/activeX/activeX83.xml><?xml version="1.0" encoding="utf-8"?>
<ax:ocx xmlns:ax="http://schemas.microsoft.com/office/2006/activeX" xmlns:r="http://schemas.openxmlformats.org/officeDocument/2006/relationships" ax:classid="{8BD21D10-EC42-11CE-9E0D-00AA006002F3}" ax:persistence="persistStreamInit" r:id="rId1"/>
</file>

<file path=xl/activeX/activeX84.xml><?xml version="1.0" encoding="utf-8"?>
<ax:ocx xmlns:ax="http://schemas.microsoft.com/office/2006/activeX" xmlns:r="http://schemas.openxmlformats.org/officeDocument/2006/relationships" ax:classid="{8BD21D10-EC42-11CE-9E0D-00AA006002F3}" ax:persistence="persistStreamInit" r:id="rId1"/>
</file>

<file path=xl/activeX/activeX85.xml><?xml version="1.0" encoding="utf-8"?>
<ax:ocx xmlns:ax="http://schemas.microsoft.com/office/2006/activeX" xmlns:r="http://schemas.openxmlformats.org/officeDocument/2006/relationships" ax:classid="{8BD21D10-EC42-11CE-9E0D-00AA006002F3}" ax:persistence="persistStreamInit" r:id="rId1"/>
</file>

<file path=xl/activeX/activeX86.xml><?xml version="1.0" encoding="utf-8"?>
<ax:ocx xmlns:ax="http://schemas.microsoft.com/office/2006/activeX" xmlns:r="http://schemas.openxmlformats.org/officeDocument/2006/relationships" ax:classid="{8BD21D10-EC42-11CE-9E0D-00AA006002F3}" ax:persistence="persistStreamInit" r:id="rId1"/>
</file>

<file path=xl/activeX/activeX87.xml><?xml version="1.0" encoding="utf-8"?>
<ax:ocx xmlns:ax="http://schemas.microsoft.com/office/2006/activeX" xmlns:r="http://schemas.openxmlformats.org/officeDocument/2006/relationships" ax:classid="{8BD21D10-EC42-11CE-9E0D-00AA006002F3}" ax:persistence="persistStreamInit" r:id="rId1"/>
</file>

<file path=xl/activeX/activeX88.xml><?xml version="1.0" encoding="utf-8"?>
<ax:ocx xmlns:ax="http://schemas.microsoft.com/office/2006/activeX" xmlns:r="http://schemas.openxmlformats.org/officeDocument/2006/relationships" ax:classid="{8BD21D10-EC42-11CE-9E0D-00AA006002F3}" ax:persistence="persistStreamInit" r:id="rId1"/>
</file>

<file path=xl/activeX/activeX89.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activeX/activeX90.xml><?xml version="1.0" encoding="utf-8"?>
<ax:ocx xmlns:ax="http://schemas.microsoft.com/office/2006/activeX" xmlns:r="http://schemas.openxmlformats.org/officeDocument/2006/relationships" ax:classid="{8BD21D10-EC42-11CE-9E0D-00AA006002F3}" ax:persistence="persistStreamInit" r:id="rId1"/>
</file>

<file path=xl/activeX/activeX91.xml><?xml version="1.0" encoding="utf-8"?>
<ax:ocx xmlns:ax="http://schemas.microsoft.com/office/2006/activeX" xmlns:r="http://schemas.openxmlformats.org/officeDocument/2006/relationships" ax:classid="{8BD21D10-EC42-11CE-9E0D-00AA006002F3}" ax:persistence="persistStreamInit" r:id="rId1"/>
</file>

<file path=xl/activeX/activeX92.xml><?xml version="1.0" encoding="utf-8"?>
<ax:ocx xmlns:ax="http://schemas.microsoft.com/office/2006/activeX" xmlns:r="http://schemas.openxmlformats.org/officeDocument/2006/relationships" ax:classid="{8BD21D10-EC42-11CE-9E0D-00AA006002F3}" ax:persistence="persistStreamInit" r:id="rId1"/>
</file>

<file path=xl/activeX/activeX93.xml><?xml version="1.0" encoding="utf-8"?>
<ax:ocx xmlns:ax="http://schemas.microsoft.com/office/2006/activeX" xmlns:r="http://schemas.openxmlformats.org/officeDocument/2006/relationships" ax:classid="{8BD21D10-EC42-11CE-9E0D-00AA006002F3}" ax:persistence="persistStreamInit" r:id="rId1"/>
</file>

<file path=xl/activeX/activeX94.xml><?xml version="1.0" encoding="utf-8"?>
<ax:ocx xmlns:ax="http://schemas.microsoft.com/office/2006/activeX" xmlns:r="http://schemas.openxmlformats.org/officeDocument/2006/relationships" ax:classid="{8BD21D10-EC42-11CE-9E0D-00AA006002F3}" ax:persistence="persistStreamInit" r:id="rId1"/>
</file>

<file path=xl/activeX/activeX95.xml><?xml version="1.0" encoding="utf-8"?>
<ax:ocx xmlns:ax="http://schemas.microsoft.com/office/2006/activeX" xmlns:r="http://schemas.openxmlformats.org/officeDocument/2006/relationships" ax:classid="{8BD21D10-EC42-11CE-9E0D-00AA006002F3}" ax:persistence="persistStreamInit" r:id="rId1"/>
</file>

<file path=xl/activeX/activeX96.xml><?xml version="1.0" encoding="utf-8"?>
<ax:ocx xmlns:ax="http://schemas.microsoft.com/office/2006/activeX" xmlns:r="http://schemas.openxmlformats.org/officeDocument/2006/relationships" ax:classid="{8BD21D10-EC42-11CE-9E0D-00AA006002F3}" ax:persistence="persistStreamInit" r:id="rId1"/>
</file>

<file path=xl/activeX/activeX97.xml><?xml version="1.0" encoding="utf-8"?>
<ax:ocx xmlns:ax="http://schemas.microsoft.com/office/2006/activeX" xmlns:r="http://schemas.openxmlformats.org/officeDocument/2006/relationships" ax:classid="{8BD21D10-EC42-11CE-9E0D-00AA006002F3}" ax:persistence="persistStreamInit" r:id="rId1"/>
</file>

<file path=xl/activeX/activeX98.xml><?xml version="1.0" encoding="utf-8"?>
<ax:ocx xmlns:ax="http://schemas.microsoft.com/office/2006/activeX" xmlns:r="http://schemas.openxmlformats.org/officeDocument/2006/relationships" ax:classid="{8BD21D10-EC42-11CE-9E0D-00AA006002F3}" ax:persistence="persistStreamInit" r:id="rId1"/>
</file>

<file path=xl/activeX/activeX99.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3</xdr:row>
          <xdr:rowOff>0</xdr:rowOff>
        </xdr:from>
        <xdr:to>
          <xdr:col>13</xdr:col>
          <xdr:colOff>0</xdr:colOff>
          <xdr:row>3</xdr:row>
          <xdr:rowOff>0</xdr:rowOff>
        </xdr:to>
        <xdr:sp macro="" textlink="">
          <xdr:nvSpPr>
            <xdr:cNvPr id="48130" name="TextBoxA0" hidden="1">
              <a:extLst>
                <a:ext uri="{63B3BB69-23CF-44E3-9099-C40C66FF867C}">
                  <a14:compatExt spid="_x0000_s48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0</xdr:rowOff>
        </xdr:from>
        <xdr:to>
          <xdr:col>13</xdr:col>
          <xdr:colOff>0</xdr:colOff>
          <xdr:row>59</xdr:row>
          <xdr:rowOff>0</xdr:rowOff>
        </xdr:to>
        <xdr:sp macro="" textlink="">
          <xdr:nvSpPr>
            <xdr:cNvPr id="48131" name="TextBoxA12" hidden="1">
              <a:extLst>
                <a:ext uri="{63B3BB69-23CF-44E3-9099-C40C66FF867C}">
                  <a14:compatExt spid="_x0000_s48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0</xdr:rowOff>
        </xdr:from>
        <xdr:to>
          <xdr:col>13</xdr:col>
          <xdr:colOff>0</xdr:colOff>
          <xdr:row>59</xdr:row>
          <xdr:rowOff>0</xdr:rowOff>
        </xdr:to>
        <xdr:sp macro="" textlink="">
          <xdr:nvSpPr>
            <xdr:cNvPr id="48132" name="TextBoxA42" hidden="1">
              <a:extLst>
                <a:ext uri="{63B3BB69-23CF-44E3-9099-C40C66FF867C}">
                  <a14:compatExt spid="_x0000_s48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0</xdr:rowOff>
        </xdr:from>
        <xdr:to>
          <xdr:col>13</xdr:col>
          <xdr:colOff>0</xdr:colOff>
          <xdr:row>59</xdr:row>
          <xdr:rowOff>0</xdr:rowOff>
        </xdr:to>
        <xdr:sp macro="" textlink="">
          <xdr:nvSpPr>
            <xdr:cNvPr id="48133" name="TextBoxA451" hidden="1">
              <a:extLst>
                <a:ext uri="{63B3BB69-23CF-44E3-9099-C40C66FF867C}">
                  <a14:compatExt spid="_x0000_s48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0</xdr:rowOff>
        </xdr:from>
        <xdr:to>
          <xdr:col>13</xdr:col>
          <xdr:colOff>0</xdr:colOff>
          <xdr:row>59</xdr:row>
          <xdr:rowOff>0</xdr:rowOff>
        </xdr:to>
        <xdr:sp macro="" textlink="">
          <xdr:nvSpPr>
            <xdr:cNvPr id="48134" name="TextBoxA452" hidden="1">
              <a:extLst>
                <a:ext uri="{63B3BB69-23CF-44E3-9099-C40C66FF867C}">
                  <a14:compatExt spid="_x0000_s48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0</xdr:rowOff>
        </xdr:from>
        <xdr:to>
          <xdr:col>13</xdr:col>
          <xdr:colOff>0</xdr:colOff>
          <xdr:row>59</xdr:row>
          <xdr:rowOff>0</xdr:rowOff>
        </xdr:to>
        <xdr:sp macro="" textlink="">
          <xdr:nvSpPr>
            <xdr:cNvPr id="48135" name="TextBoxA471" hidden="1">
              <a:extLst>
                <a:ext uri="{63B3BB69-23CF-44E3-9099-C40C66FF867C}">
                  <a14:compatExt spid="_x0000_s48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0</xdr:rowOff>
        </xdr:from>
        <xdr:to>
          <xdr:col>13</xdr:col>
          <xdr:colOff>0</xdr:colOff>
          <xdr:row>59</xdr:row>
          <xdr:rowOff>0</xdr:rowOff>
        </xdr:to>
        <xdr:sp macro="" textlink="">
          <xdr:nvSpPr>
            <xdr:cNvPr id="48136" name="TextBoxA472" hidden="1">
              <a:extLst>
                <a:ext uri="{63B3BB69-23CF-44E3-9099-C40C66FF867C}">
                  <a14:compatExt spid="_x0000_s48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0</xdr:rowOff>
        </xdr:from>
        <xdr:to>
          <xdr:col>13</xdr:col>
          <xdr:colOff>0</xdr:colOff>
          <xdr:row>59</xdr:row>
          <xdr:rowOff>0</xdr:rowOff>
        </xdr:to>
        <xdr:sp macro="" textlink="">
          <xdr:nvSpPr>
            <xdr:cNvPr id="48137" name="TextBoxA51b" hidden="1">
              <a:extLst>
                <a:ext uri="{63B3BB69-23CF-44E3-9099-C40C66FF867C}">
                  <a14:compatExt spid="_x0000_s48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0</xdr:rowOff>
        </xdr:from>
        <xdr:to>
          <xdr:col>13</xdr:col>
          <xdr:colOff>0</xdr:colOff>
          <xdr:row>59</xdr:row>
          <xdr:rowOff>0</xdr:rowOff>
        </xdr:to>
        <xdr:sp macro="" textlink="">
          <xdr:nvSpPr>
            <xdr:cNvPr id="48138" name="TextBoxA53" hidden="1">
              <a:extLst>
                <a:ext uri="{63B3BB69-23CF-44E3-9099-C40C66FF867C}">
                  <a14:compatExt spid="_x0000_s48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0</xdr:rowOff>
        </xdr:from>
        <xdr:to>
          <xdr:col>13</xdr:col>
          <xdr:colOff>0</xdr:colOff>
          <xdr:row>59</xdr:row>
          <xdr:rowOff>0</xdr:rowOff>
        </xdr:to>
        <xdr:sp macro="" textlink="">
          <xdr:nvSpPr>
            <xdr:cNvPr id="48139" name="TextBoxA61" hidden="1">
              <a:extLst>
                <a:ext uri="{63B3BB69-23CF-44E3-9099-C40C66FF867C}">
                  <a14:compatExt spid="_x0000_s48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0</xdr:rowOff>
        </xdr:from>
        <xdr:to>
          <xdr:col>13</xdr:col>
          <xdr:colOff>0</xdr:colOff>
          <xdr:row>59</xdr:row>
          <xdr:rowOff>0</xdr:rowOff>
        </xdr:to>
        <xdr:sp macro="" textlink="">
          <xdr:nvSpPr>
            <xdr:cNvPr id="48140" name="TextBoxA62" hidden="1">
              <a:extLst>
                <a:ext uri="{63B3BB69-23CF-44E3-9099-C40C66FF867C}">
                  <a14:compatExt spid="_x0000_s48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0</xdr:rowOff>
        </xdr:from>
        <xdr:to>
          <xdr:col>13</xdr:col>
          <xdr:colOff>0</xdr:colOff>
          <xdr:row>59</xdr:row>
          <xdr:rowOff>0</xdr:rowOff>
        </xdr:to>
        <xdr:sp macro="" textlink="">
          <xdr:nvSpPr>
            <xdr:cNvPr id="48141" name="TextBoxA63" hidden="1">
              <a:extLst>
                <a:ext uri="{63B3BB69-23CF-44E3-9099-C40C66FF867C}">
                  <a14:compatExt spid="_x0000_s48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0</xdr:rowOff>
        </xdr:from>
        <xdr:to>
          <xdr:col>13</xdr:col>
          <xdr:colOff>0</xdr:colOff>
          <xdr:row>59</xdr:row>
          <xdr:rowOff>0</xdr:rowOff>
        </xdr:to>
        <xdr:sp macro="" textlink="">
          <xdr:nvSpPr>
            <xdr:cNvPr id="48142" name="TextBoxA64" hidden="1">
              <a:extLst>
                <a:ext uri="{63B3BB69-23CF-44E3-9099-C40C66FF867C}">
                  <a14:compatExt spid="_x0000_s48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0</xdr:rowOff>
        </xdr:from>
        <xdr:to>
          <xdr:col>13</xdr:col>
          <xdr:colOff>0</xdr:colOff>
          <xdr:row>59</xdr:row>
          <xdr:rowOff>0</xdr:rowOff>
        </xdr:to>
        <xdr:sp macro="" textlink="">
          <xdr:nvSpPr>
            <xdr:cNvPr id="48143" name="TextBoxA7" hidden="1">
              <a:extLst>
                <a:ext uri="{63B3BB69-23CF-44E3-9099-C40C66FF867C}">
                  <a14:compatExt spid="_x0000_s48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0</xdr:rowOff>
        </xdr:from>
        <xdr:to>
          <xdr:col>13</xdr:col>
          <xdr:colOff>0</xdr:colOff>
          <xdr:row>59</xdr:row>
          <xdr:rowOff>0</xdr:rowOff>
        </xdr:to>
        <xdr:sp macro="" textlink="">
          <xdr:nvSpPr>
            <xdr:cNvPr id="48144" name="TextBoxA911" hidden="1">
              <a:extLst>
                <a:ext uri="{63B3BB69-23CF-44E3-9099-C40C66FF867C}">
                  <a14:compatExt spid="_x0000_s48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0</xdr:rowOff>
        </xdr:from>
        <xdr:to>
          <xdr:col>13</xdr:col>
          <xdr:colOff>0</xdr:colOff>
          <xdr:row>59</xdr:row>
          <xdr:rowOff>0</xdr:rowOff>
        </xdr:to>
        <xdr:sp macro="" textlink="">
          <xdr:nvSpPr>
            <xdr:cNvPr id="48145" name="TextBoxA912" hidden="1">
              <a:extLst>
                <a:ext uri="{63B3BB69-23CF-44E3-9099-C40C66FF867C}">
                  <a14:compatExt spid="_x0000_s48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0</xdr:rowOff>
        </xdr:from>
        <xdr:to>
          <xdr:col>13</xdr:col>
          <xdr:colOff>0</xdr:colOff>
          <xdr:row>59</xdr:row>
          <xdr:rowOff>0</xdr:rowOff>
        </xdr:to>
        <xdr:sp macro="" textlink="">
          <xdr:nvSpPr>
            <xdr:cNvPr id="48146" name="TextBoxA913" hidden="1">
              <a:extLst>
                <a:ext uri="{63B3BB69-23CF-44E3-9099-C40C66FF867C}">
                  <a14:compatExt spid="_x0000_s48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0</xdr:rowOff>
        </xdr:from>
        <xdr:to>
          <xdr:col>13</xdr:col>
          <xdr:colOff>0</xdr:colOff>
          <xdr:row>59</xdr:row>
          <xdr:rowOff>0</xdr:rowOff>
        </xdr:to>
        <xdr:sp macro="" textlink="">
          <xdr:nvSpPr>
            <xdr:cNvPr id="48147" name="TextBoxA92" hidden="1">
              <a:extLst>
                <a:ext uri="{63B3BB69-23CF-44E3-9099-C40C66FF867C}">
                  <a14:compatExt spid="_x0000_s48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0</xdr:rowOff>
        </xdr:from>
        <xdr:to>
          <xdr:col>13</xdr:col>
          <xdr:colOff>0</xdr:colOff>
          <xdr:row>59</xdr:row>
          <xdr:rowOff>0</xdr:rowOff>
        </xdr:to>
        <xdr:sp macro="" textlink="">
          <xdr:nvSpPr>
            <xdr:cNvPr id="48148" name="TextBoxA93" hidden="1">
              <a:extLst>
                <a:ext uri="{63B3BB69-23CF-44E3-9099-C40C66FF867C}">
                  <a14:compatExt spid="_x0000_s48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0</xdr:rowOff>
        </xdr:from>
        <xdr:to>
          <xdr:col>13</xdr:col>
          <xdr:colOff>0</xdr:colOff>
          <xdr:row>59</xdr:row>
          <xdr:rowOff>0</xdr:rowOff>
        </xdr:to>
        <xdr:sp macro="" textlink="">
          <xdr:nvSpPr>
            <xdr:cNvPr id="48149" name="TextBoxA94" hidden="1">
              <a:extLst>
                <a:ext uri="{63B3BB69-23CF-44E3-9099-C40C66FF867C}">
                  <a14:compatExt spid="_x0000_s48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0</xdr:rowOff>
        </xdr:from>
        <xdr:to>
          <xdr:col>13</xdr:col>
          <xdr:colOff>0</xdr:colOff>
          <xdr:row>59</xdr:row>
          <xdr:rowOff>0</xdr:rowOff>
        </xdr:to>
        <xdr:sp macro="" textlink="">
          <xdr:nvSpPr>
            <xdr:cNvPr id="48150" name="TextBoxA10" hidden="1">
              <a:extLst>
                <a:ext uri="{63B3BB69-23CF-44E3-9099-C40C66FF867C}">
                  <a14:compatExt spid="_x0000_s48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0</xdr:rowOff>
        </xdr:from>
        <xdr:to>
          <xdr:col>13</xdr:col>
          <xdr:colOff>0</xdr:colOff>
          <xdr:row>59</xdr:row>
          <xdr:rowOff>0</xdr:rowOff>
        </xdr:to>
        <xdr:sp macro="" textlink="">
          <xdr:nvSpPr>
            <xdr:cNvPr id="48151" name="TextBoxA51a" hidden="1">
              <a:extLst>
                <a:ext uri="{63B3BB69-23CF-44E3-9099-C40C66FF867C}">
                  <a14:compatExt spid="_x0000_s48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0</xdr:rowOff>
        </xdr:from>
        <xdr:to>
          <xdr:col>13</xdr:col>
          <xdr:colOff>0</xdr:colOff>
          <xdr:row>59</xdr:row>
          <xdr:rowOff>0</xdr:rowOff>
        </xdr:to>
        <xdr:sp macro="" textlink="">
          <xdr:nvSpPr>
            <xdr:cNvPr id="48152" name="TextBox1" hidden="1">
              <a:extLst>
                <a:ext uri="{63B3BB69-23CF-44E3-9099-C40C66FF867C}">
                  <a14:compatExt spid="_x0000_s48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0</xdr:rowOff>
        </xdr:from>
        <xdr:to>
          <xdr:col>13</xdr:col>
          <xdr:colOff>0</xdr:colOff>
          <xdr:row>59</xdr:row>
          <xdr:rowOff>0</xdr:rowOff>
        </xdr:to>
        <xdr:sp macro="" textlink="">
          <xdr:nvSpPr>
            <xdr:cNvPr id="48153" name="TextBox2" hidden="1">
              <a:extLst>
                <a:ext uri="{63B3BB69-23CF-44E3-9099-C40C66FF867C}">
                  <a14:compatExt spid="_x0000_s4815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66675</xdr:colOff>
          <xdr:row>0</xdr:row>
          <xdr:rowOff>0</xdr:rowOff>
        </xdr:from>
        <xdr:to>
          <xdr:col>22</xdr:col>
          <xdr:colOff>123825</xdr:colOff>
          <xdr:row>0</xdr:row>
          <xdr:rowOff>0</xdr:rowOff>
        </xdr:to>
        <xdr:sp macro="" textlink="">
          <xdr:nvSpPr>
            <xdr:cNvPr id="1064" name="TextBoxA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0</xdr:row>
          <xdr:rowOff>0</xdr:rowOff>
        </xdr:from>
        <xdr:to>
          <xdr:col>22</xdr:col>
          <xdr:colOff>123825</xdr:colOff>
          <xdr:row>0</xdr:row>
          <xdr:rowOff>0</xdr:rowOff>
        </xdr:to>
        <xdr:sp macro="" textlink="">
          <xdr:nvSpPr>
            <xdr:cNvPr id="1065" name="TextBoxA12"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740</xdr:row>
          <xdr:rowOff>104775</xdr:rowOff>
        </xdr:from>
        <xdr:to>
          <xdr:col>22</xdr:col>
          <xdr:colOff>123825</xdr:colOff>
          <xdr:row>740</xdr:row>
          <xdr:rowOff>104775</xdr:rowOff>
        </xdr:to>
        <xdr:sp macro="" textlink="">
          <xdr:nvSpPr>
            <xdr:cNvPr id="1068" name="TextBoxA42"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740</xdr:row>
          <xdr:rowOff>104775</xdr:rowOff>
        </xdr:from>
        <xdr:to>
          <xdr:col>22</xdr:col>
          <xdr:colOff>123825</xdr:colOff>
          <xdr:row>740</xdr:row>
          <xdr:rowOff>104775</xdr:rowOff>
        </xdr:to>
        <xdr:sp macro="" textlink="">
          <xdr:nvSpPr>
            <xdr:cNvPr id="1071" name="TextBoxA451"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740</xdr:row>
          <xdr:rowOff>104775</xdr:rowOff>
        </xdr:from>
        <xdr:to>
          <xdr:col>22</xdr:col>
          <xdr:colOff>123825</xdr:colOff>
          <xdr:row>740</xdr:row>
          <xdr:rowOff>104775</xdr:rowOff>
        </xdr:to>
        <xdr:sp macro="" textlink="">
          <xdr:nvSpPr>
            <xdr:cNvPr id="1073" name="TextBoxA452"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740</xdr:row>
          <xdr:rowOff>104775</xdr:rowOff>
        </xdr:from>
        <xdr:to>
          <xdr:col>22</xdr:col>
          <xdr:colOff>123825</xdr:colOff>
          <xdr:row>740</xdr:row>
          <xdr:rowOff>104775</xdr:rowOff>
        </xdr:to>
        <xdr:sp macro="" textlink="">
          <xdr:nvSpPr>
            <xdr:cNvPr id="1076" name="TextBoxA471"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740</xdr:row>
          <xdr:rowOff>104775</xdr:rowOff>
        </xdr:from>
        <xdr:to>
          <xdr:col>22</xdr:col>
          <xdr:colOff>123825</xdr:colOff>
          <xdr:row>740</xdr:row>
          <xdr:rowOff>104775</xdr:rowOff>
        </xdr:to>
        <xdr:sp macro="" textlink="">
          <xdr:nvSpPr>
            <xdr:cNvPr id="1077" name="TextBoxA472"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740</xdr:row>
          <xdr:rowOff>104775</xdr:rowOff>
        </xdr:from>
        <xdr:to>
          <xdr:col>22</xdr:col>
          <xdr:colOff>123825</xdr:colOff>
          <xdr:row>740</xdr:row>
          <xdr:rowOff>104775</xdr:rowOff>
        </xdr:to>
        <xdr:sp macro="" textlink="">
          <xdr:nvSpPr>
            <xdr:cNvPr id="1078" name="TextBoxA51b"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740</xdr:row>
          <xdr:rowOff>104775</xdr:rowOff>
        </xdr:from>
        <xdr:to>
          <xdr:col>22</xdr:col>
          <xdr:colOff>123825</xdr:colOff>
          <xdr:row>740</xdr:row>
          <xdr:rowOff>104775</xdr:rowOff>
        </xdr:to>
        <xdr:sp macro="" textlink="">
          <xdr:nvSpPr>
            <xdr:cNvPr id="1081" name="TextBoxA53"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740</xdr:row>
          <xdr:rowOff>104775</xdr:rowOff>
        </xdr:from>
        <xdr:to>
          <xdr:col>22</xdr:col>
          <xdr:colOff>123825</xdr:colOff>
          <xdr:row>740</xdr:row>
          <xdr:rowOff>104775</xdr:rowOff>
        </xdr:to>
        <xdr:sp macro="" textlink="">
          <xdr:nvSpPr>
            <xdr:cNvPr id="1082" name="TextBoxA61"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740</xdr:row>
          <xdr:rowOff>104775</xdr:rowOff>
        </xdr:from>
        <xdr:to>
          <xdr:col>22</xdr:col>
          <xdr:colOff>123825</xdr:colOff>
          <xdr:row>740</xdr:row>
          <xdr:rowOff>104775</xdr:rowOff>
        </xdr:to>
        <xdr:sp macro="" textlink="">
          <xdr:nvSpPr>
            <xdr:cNvPr id="1083" name="TextBoxA62"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740</xdr:row>
          <xdr:rowOff>104775</xdr:rowOff>
        </xdr:from>
        <xdr:to>
          <xdr:col>22</xdr:col>
          <xdr:colOff>123825</xdr:colOff>
          <xdr:row>740</xdr:row>
          <xdr:rowOff>104775</xdr:rowOff>
        </xdr:to>
        <xdr:sp macro="" textlink="">
          <xdr:nvSpPr>
            <xdr:cNvPr id="1084" name="TextBoxA63"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740</xdr:row>
          <xdr:rowOff>104775</xdr:rowOff>
        </xdr:from>
        <xdr:to>
          <xdr:col>22</xdr:col>
          <xdr:colOff>123825</xdr:colOff>
          <xdr:row>740</xdr:row>
          <xdr:rowOff>104775</xdr:rowOff>
        </xdr:to>
        <xdr:sp macro="" textlink="">
          <xdr:nvSpPr>
            <xdr:cNvPr id="1085" name="TextBoxA64"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740</xdr:row>
          <xdr:rowOff>104775</xdr:rowOff>
        </xdr:from>
        <xdr:to>
          <xdr:col>22</xdr:col>
          <xdr:colOff>123825</xdr:colOff>
          <xdr:row>740</xdr:row>
          <xdr:rowOff>104775</xdr:rowOff>
        </xdr:to>
        <xdr:sp macro="" textlink="">
          <xdr:nvSpPr>
            <xdr:cNvPr id="1086" name="TextBoxA7"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740</xdr:row>
          <xdr:rowOff>104775</xdr:rowOff>
        </xdr:from>
        <xdr:to>
          <xdr:col>22</xdr:col>
          <xdr:colOff>123825</xdr:colOff>
          <xdr:row>740</xdr:row>
          <xdr:rowOff>104775</xdr:rowOff>
        </xdr:to>
        <xdr:sp macro="" textlink="">
          <xdr:nvSpPr>
            <xdr:cNvPr id="1090" name="TextBoxA911"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740</xdr:row>
          <xdr:rowOff>104775</xdr:rowOff>
        </xdr:from>
        <xdr:to>
          <xdr:col>22</xdr:col>
          <xdr:colOff>123825</xdr:colOff>
          <xdr:row>740</xdr:row>
          <xdr:rowOff>104775</xdr:rowOff>
        </xdr:to>
        <xdr:sp macro="" textlink="">
          <xdr:nvSpPr>
            <xdr:cNvPr id="1091" name="TextBoxA912"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740</xdr:row>
          <xdr:rowOff>104775</xdr:rowOff>
        </xdr:from>
        <xdr:to>
          <xdr:col>22</xdr:col>
          <xdr:colOff>123825</xdr:colOff>
          <xdr:row>740</xdr:row>
          <xdr:rowOff>104775</xdr:rowOff>
        </xdr:to>
        <xdr:sp macro="" textlink="">
          <xdr:nvSpPr>
            <xdr:cNvPr id="1092" name="TextBoxA913"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740</xdr:row>
          <xdr:rowOff>104775</xdr:rowOff>
        </xdr:from>
        <xdr:to>
          <xdr:col>22</xdr:col>
          <xdr:colOff>123825</xdr:colOff>
          <xdr:row>740</xdr:row>
          <xdr:rowOff>104775</xdr:rowOff>
        </xdr:to>
        <xdr:sp macro="" textlink="">
          <xdr:nvSpPr>
            <xdr:cNvPr id="1093" name="TextBoxA92"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740</xdr:row>
          <xdr:rowOff>104775</xdr:rowOff>
        </xdr:from>
        <xdr:to>
          <xdr:col>22</xdr:col>
          <xdr:colOff>123825</xdr:colOff>
          <xdr:row>740</xdr:row>
          <xdr:rowOff>104775</xdr:rowOff>
        </xdr:to>
        <xdr:sp macro="" textlink="">
          <xdr:nvSpPr>
            <xdr:cNvPr id="1094" name="TextBoxA93"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740</xdr:row>
          <xdr:rowOff>104775</xdr:rowOff>
        </xdr:from>
        <xdr:to>
          <xdr:col>22</xdr:col>
          <xdr:colOff>123825</xdr:colOff>
          <xdr:row>740</xdr:row>
          <xdr:rowOff>104775</xdr:rowOff>
        </xdr:to>
        <xdr:sp macro="" textlink="">
          <xdr:nvSpPr>
            <xdr:cNvPr id="1095" name="TextBoxA94"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740</xdr:row>
          <xdr:rowOff>104775</xdr:rowOff>
        </xdr:from>
        <xdr:to>
          <xdr:col>22</xdr:col>
          <xdr:colOff>123825</xdr:colOff>
          <xdr:row>740</xdr:row>
          <xdr:rowOff>104775</xdr:rowOff>
        </xdr:to>
        <xdr:sp macro="" textlink="">
          <xdr:nvSpPr>
            <xdr:cNvPr id="1096" name="TextBoxA10"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740</xdr:row>
          <xdr:rowOff>104775</xdr:rowOff>
        </xdr:from>
        <xdr:to>
          <xdr:col>22</xdr:col>
          <xdr:colOff>123825</xdr:colOff>
          <xdr:row>740</xdr:row>
          <xdr:rowOff>104775</xdr:rowOff>
        </xdr:to>
        <xdr:sp macro="" textlink="">
          <xdr:nvSpPr>
            <xdr:cNvPr id="1322" name="TextBoxA51a"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740</xdr:row>
          <xdr:rowOff>104775</xdr:rowOff>
        </xdr:from>
        <xdr:to>
          <xdr:col>22</xdr:col>
          <xdr:colOff>123825</xdr:colOff>
          <xdr:row>740</xdr:row>
          <xdr:rowOff>104775</xdr:rowOff>
        </xdr:to>
        <xdr:sp macro="" textlink="">
          <xdr:nvSpPr>
            <xdr:cNvPr id="1333" name="TextBox1"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740</xdr:row>
          <xdr:rowOff>104775</xdr:rowOff>
        </xdr:from>
        <xdr:to>
          <xdr:col>22</xdr:col>
          <xdr:colOff>123825</xdr:colOff>
          <xdr:row>740</xdr:row>
          <xdr:rowOff>104775</xdr:rowOff>
        </xdr:to>
        <xdr:sp macro="" textlink="">
          <xdr:nvSpPr>
            <xdr:cNvPr id="1334" name="TextBox2"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28575</xdr:rowOff>
        </xdr:from>
        <xdr:to>
          <xdr:col>20</xdr:col>
          <xdr:colOff>495300</xdr:colOff>
          <xdr:row>16</xdr:row>
          <xdr:rowOff>19050</xdr:rowOff>
        </xdr:to>
        <xdr:sp macro="" textlink="">
          <xdr:nvSpPr>
            <xdr:cNvPr id="1453" name="TextBox3" hidden="1">
              <a:extLst>
                <a:ext uri="{63B3BB69-23CF-44E3-9099-C40C66FF867C}">
                  <a14:compatExt spid="_x0000_s145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66675</xdr:colOff>
          <xdr:row>0</xdr:row>
          <xdr:rowOff>0</xdr:rowOff>
        </xdr:from>
        <xdr:to>
          <xdr:col>12</xdr:col>
          <xdr:colOff>161925</xdr:colOff>
          <xdr:row>0</xdr:row>
          <xdr:rowOff>0</xdr:rowOff>
        </xdr:to>
        <xdr:sp macro="" textlink="">
          <xdr:nvSpPr>
            <xdr:cNvPr id="49154" name="TextBoxA0" hidden="1">
              <a:extLst>
                <a:ext uri="{63B3BB69-23CF-44E3-9099-C40C66FF867C}">
                  <a14:compatExt spid="_x0000_s49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49155" name="TextBoxA12" hidden="1">
              <a:extLst>
                <a:ext uri="{63B3BB69-23CF-44E3-9099-C40C66FF867C}">
                  <a14:compatExt spid="_x0000_s49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49156" name="TextBoxA42" hidden="1">
              <a:extLst>
                <a:ext uri="{63B3BB69-23CF-44E3-9099-C40C66FF867C}">
                  <a14:compatExt spid="_x0000_s49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49157" name="TextBoxA451" hidden="1">
              <a:extLst>
                <a:ext uri="{63B3BB69-23CF-44E3-9099-C40C66FF867C}">
                  <a14:compatExt spid="_x0000_s49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49158" name="TextBoxA452" hidden="1">
              <a:extLst>
                <a:ext uri="{63B3BB69-23CF-44E3-9099-C40C66FF867C}">
                  <a14:compatExt spid="_x0000_s49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49159" name="TextBoxA471" hidden="1">
              <a:extLst>
                <a:ext uri="{63B3BB69-23CF-44E3-9099-C40C66FF867C}">
                  <a14:compatExt spid="_x0000_s49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49160" name="TextBoxA472" hidden="1">
              <a:extLst>
                <a:ext uri="{63B3BB69-23CF-44E3-9099-C40C66FF867C}">
                  <a14:compatExt spid="_x0000_s49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49161" name="TextBoxA51b" hidden="1">
              <a:extLst>
                <a:ext uri="{63B3BB69-23CF-44E3-9099-C40C66FF867C}">
                  <a14:compatExt spid="_x0000_s49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49162" name="TextBoxA53" hidden="1">
              <a:extLst>
                <a:ext uri="{63B3BB69-23CF-44E3-9099-C40C66FF867C}">
                  <a14:compatExt spid="_x0000_s49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49163" name="TextBoxA61" hidden="1">
              <a:extLst>
                <a:ext uri="{63B3BB69-23CF-44E3-9099-C40C66FF867C}">
                  <a14:compatExt spid="_x0000_s49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49164" name="TextBoxA62" hidden="1">
              <a:extLst>
                <a:ext uri="{63B3BB69-23CF-44E3-9099-C40C66FF867C}">
                  <a14:compatExt spid="_x0000_s49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49165" name="TextBoxA63" hidden="1">
              <a:extLst>
                <a:ext uri="{63B3BB69-23CF-44E3-9099-C40C66FF867C}">
                  <a14:compatExt spid="_x0000_s49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49166" name="TextBoxA64" hidden="1">
              <a:extLst>
                <a:ext uri="{63B3BB69-23CF-44E3-9099-C40C66FF867C}">
                  <a14:compatExt spid="_x0000_s49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49167" name="TextBoxA7" hidden="1">
              <a:extLst>
                <a:ext uri="{63B3BB69-23CF-44E3-9099-C40C66FF867C}">
                  <a14:compatExt spid="_x0000_s49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49168" name="TextBoxA911" hidden="1">
              <a:extLst>
                <a:ext uri="{63B3BB69-23CF-44E3-9099-C40C66FF867C}">
                  <a14:compatExt spid="_x0000_s49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49169" name="TextBoxA912" hidden="1">
              <a:extLst>
                <a:ext uri="{63B3BB69-23CF-44E3-9099-C40C66FF867C}">
                  <a14:compatExt spid="_x0000_s49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49170" name="TextBoxA913" hidden="1">
              <a:extLst>
                <a:ext uri="{63B3BB69-23CF-44E3-9099-C40C66FF867C}">
                  <a14:compatExt spid="_x0000_s49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49171" name="TextBoxA92" hidden="1">
              <a:extLst>
                <a:ext uri="{63B3BB69-23CF-44E3-9099-C40C66FF867C}">
                  <a14:compatExt spid="_x0000_s49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49172" name="TextBoxA93" hidden="1">
              <a:extLst>
                <a:ext uri="{63B3BB69-23CF-44E3-9099-C40C66FF867C}">
                  <a14:compatExt spid="_x0000_s49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49173" name="TextBoxA94" hidden="1">
              <a:extLst>
                <a:ext uri="{63B3BB69-23CF-44E3-9099-C40C66FF867C}">
                  <a14:compatExt spid="_x0000_s49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49174" name="TextBoxA10" hidden="1">
              <a:extLst>
                <a:ext uri="{63B3BB69-23CF-44E3-9099-C40C66FF867C}">
                  <a14:compatExt spid="_x0000_s49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49175" name="TextBoxA51a" hidden="1">
              <a:extLst>
                <a:ext uri="{63B3BB69-23CF-44E3-9099-C40C66FF867C}">
                  <a14:compatExt spid="_x0000_s49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49176" name="TextBox1" hidden="1">
              <a:extLst>
                <a:ext uri="{63B3BB69-23CF-44E3-9099-C40C66FF867C}">
                  <a14:compatExt spid="_x0000_s49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49177" name="TextBox2" hidden="1">
              <a:extLst>
                <a:ext uri="{63B3BB69-23CF-44E3-9099-C40C66FF867C}">
                  <a14:compatExt spid="_x0000_s4917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66675</xdr:colOff>
          <xdr:row>0</xdr:row>
          <xdr:rowOff>0</xdr:rowOff>
        </xdr:from>
        <xdr:to>
          <xdr:col>12</xdr:col>
          <xdr:colOff>161925</xdr:colOff>
          <xdr:row>0</xdr:row>
          <xdr:rowOff>0</xdr:rowOff>
        </xdr:to>
        <xdr:sp macro="" textlink="">
          <xdr:nvSpPr>
            <xdr:cNvPr id="50178" name="TextBoxA0" hidden="1">
              <a:extLst>
                <a:ext uri="{63B3BB69-23CF-44E3-9099-C40C66FF867C}">
                  <a14:compatExt spid="_x0000_s50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0179" name="TextBoxA12" hidden="1">
              <a:extLst>
                <a:ext uri="{63B3BB69-23CF-44E3-9099-C40C66FF867C}">
                  <a14:compatExt spid="_x0000_s50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0180" name="TextBoxA42" hidden="1">
              <a:extLst>
                <a:ext uri="{63B3BB69-23CF-44E3-9099-C40C66FF867C}">
                  <a14:compatExt spid="_x0000_s50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0181" name="TextBoxA451" hidden="1">
              <a:extLst>
                <a:ext uri="{63B3BB69-23CF-44E3-9099-C40C66FF867C}">
                  <a14:compatExt spid="_x0000_s50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0182" name="TextBoxA452" hidden="1">
              <a:extLst>
                <a:ext uri="{63B3BB69-23CF-44E3-9099-C40C66FF867C}">
                  <a14:compatExt spid="_x0000_s50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0183" name="TextBoxA471" hidden="1">
              <a:extLst>
                <a:ext uri="{63B3BB69-23CF-44E3-9099-C40C66FF867C}">
                  <a14:compatExt spid="_x0000_s50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0184" name="TextBoxA472" hidden="1">
              <a:extLst>
                <a:ext uri="{63B3BB69-23CF-44E3-9099-C40C66FF867C}">
                  <a14:compatExt spid="_x0000_s50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0185" name="TextBoxA51b" hidden="1">
              <a:extLst>
                <a:ext uri="{63B3BB69-23CF-44E3-9099-C40C66FF867C}">
                  <a14:compatExt spid="_x0000_s50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0186" name="TextBoxA53" hidden="1">
              <a:extLst>
                <a:ext uri="{63B3BB69-23CF-44E3-9099-C40C66FF867C}">
                  <a14:compatExt spid="_x0000_s50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0187" name="TextBoxA61" hidden="1">
              <a:extLst>
                <a:ext uri="{63B3BB69-23CF-44E3-9099-C40C66FF867C}">
                  <a14:compatExt spid="_x0000_s50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0188" name="TextBoxA62" hidden="1">
              <a:extLst>
                <a:ext uri="{63B3BB69-23CF-44E3-9099-C40C66FF867C}">
                  <a14:compatExt spid="_x0000_s50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0189" name="TextBoxA63" hidden="1">
              <a:extLst>
                <a:ext uri="{63B3BB69-23CF-44E3-9099-C40C66FF867C}">
                  <a14:compatExt spid="_x0000_s50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0190" name="TextBoxA64" hidden="1">
              <a:extLst>
                <a:ext uri="{63B3BB69-23CF-44E3-9099-C40C66FF867C}">
                  <a14:compatExt spid="_x0000_s50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0191" name="TextBoxA7" hidden="1">
              <a:extLst>
                <a:ext uri="{63B3BB69-23CF-44E3-9099-C40C66FF867C}">
                  <a14:compatExt spid="_x0000_s50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0192" name="TextBoxA911" hidden="1">
              <a:extLst>
                <a:ext uri="{63B3BB69-23CF-44E3-9099-C40C66FF867C}">
                  <a14:compatExt spid="_x0000_s50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0193" name="TextBoxA912" hidden="1">
              <a:extLst>
                <a:ext uri="{63B3BB69-23CF-44E3-9099-C40C66FF867C}">
                  <a14:compatExt spid="_x0000_s50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0194" name="TextBoxA913" hidden="1">
              <a:extLst>
                <a:ext uri="{63B3BB69-23CF-44E3-9099-C40C66FF867C}">
                  <a14:compatExt spid="_x0000_s50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0195" name="TextBoxA92" hidden="1">
              <a:extLst>
                <a:ext uri="{63B3BB69-23CF-44E3-9099-C40C66FF867C}">
                  <a14:compatExt spid="_x0000_s50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0196" name="TextBoxA93" hidden="1">
              <a:extLst>
                <a:ext uri="{63B3BB69-23CF-44E3-9099-C40C66FF867C}">
                  <a14:compatExt spid="_x0000_s50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0197" name="TextBoxA94" hidden="1">
              <a:extLst>
                <a:ext uri="{63B3BB69-23CF-44E3-9099-C40C66FF867C}">
                  <a14:compatExt spid="_x0000_s50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0198" name="TextBoxA10" hidden="1">
              <a:extLst>
                <a:ext uri="{63B3BB69-23CF-44E3-9099-C40C66FF867C}">
                  <a14:compatExt spid="_x0000_s50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0199" name="TextBoxA51a" hidden="1">
              <a:extLst>
                <a:ext uri="{63B3BB69-23CF-44E3-9099-C40C66FF867C}">
                  <a14:compatExt spid="_x0000_s50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0200" name="TextBox1" hidden="1">
              <a:extLst>
                <a:ext uri="{63B3BB69-23CF-44E3-9099-C40C66FF867C}">
                  <a14:compatExt spid="_x0000_s50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0201" name="TextBox2" hidden="1">
              <a:extLst>
                <a:ext uri="{63B3BB69-23CF-44E3-9099-C40C66FF867C}">
                  <a14:compatExt spid="_x0000_s50201"/>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66675</xdr:colOff>
          <xdr:row>0</xdr:row>
          <xdr:rowOff>0</xdr:rowOff>
        </xdr:from>
        <xdr:to>
          <xdr:col>12</xdr:col>
          <xdr:colOff>161925</xdr:colOff>
          <xdr:row>0</xdr:row>
          <xdr:rowOff>0</xdr:rowOff>
        </xdr:to>
        <xdr:sp macro="" textlink="">
          <xdr:nvSpPr>
            <xdr:cNvPr id="51202" name="TextBoxA0" hidden="1">
              <a:extLst>
                <a:ext uri="{63B3BB69-23CF-44E3-9099-C40C66FF867C}">
                  <a14:compatExt spid="_x0000_s51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1203" name="TextBoxA12" hidden="1">
              <a:extLst>
                <a:ext uri="{63B3BB69-23CF-44E3-9099-C40C66FF867C}">
                  <a14:compatExt spid="_x0000_s51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1204" name="TextBoxA42" hidden="1">
              <a:extLst>
                <a:ext uri="{63B3BB69-23CF-44E3-9099-C40C66FF867C}">
                  <a14:compatExt spid="_x0000_s51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1205" name="TextBoxA451" hidden="1">
              <a:extLst>
                <a:ext uri="{63B3BB69-23CF-44E3-9099-C40C66FF867C}">
                  <a14:compatExt spid="_x0000_s51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1206" name="TextBoxA452" hidden="1">
              <a:extLst>
                <a:ext uri="{63B3BB69-23CF-44E3-9099-C40C66FF867C}">
                  <a14:compatExt spid="_x0000_s51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1207" name="TextBoxA471" hidden="1">
              <a:extLst>
                <a:ext uri="{63B3BB69-23CF-44E3-9099-C40C66FF867C}">
                  <a14:compatExt spid="_x0000_s51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1208" name="TextBoxA472" hidden="1">
              <a:extLst>
                <a:ext uri="{63B3BB69-23CF-44E3-9099-C40C66FF867C}">
                  <a14:compatExt spid="_x0000_s51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1209" name="TextBoxA51b" hidden="1">
              <a:extLst>
                <a:ext uri="{63B3BB69-23CF-44E3-9099-C40C66FF867C}">
                  <a14:compatExt spid="_x0000_s51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1210" name="TextBoxA53" hidden="1">
              <a:extLst>
                <a:ext uri="{63B3BB69-23CF-44E3-9099-C40C66FF867C}">
                  <a14:compatExt spid="_x0000_s51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1211" name="TextBoxA61" hidden="1">
              <a:extLst>
                <a:ext uri="{63B3BB69-23CF-44E3-9099-C40C66FF867C}">
                  <a14:compatExt spid="_x0000_s51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1212" name="TextBoxA62" hidden="1">
              <a:extLst>
                <a:ext uri="{63B3BB69-23CF-44E3-9099-C40C66FF867C}">
                  <a14:compatExt spid="_x0000_s51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1213" name="TextBoxA63" hidden="1">
              <a:extLst>
                <a:ext uri="{63B3BB69-23CF-44E3-9099-C40C66FF867C}">
                  <a14:compatExt spid="_x0000_s51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1214" name="TextBoxA64" hidden="1">
              <a:extLst>
                <a:ext uri="{63B3BB69-23CF-44E3-9099-C40C66FF867C}">
                  <a14:compatExt spid="_x0000_s51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1215" name="TextBoxA7" hidden="1">
              <a:extLst>
                <a:ext uri="{63B3BB69-23CF-44E3-9099-C40C66FF867C}">
                  <a14:compatExt spid="_x0000_s51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1216" name="TextBoxA911" hidden="1">
              <a:extLst>
                <a:ext uri="{63B3BB69-23CF-44E3-9099-C40C66FF867C}">
                  <a14:compatExt spid="_x0000_s51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1217" name="TextBoxA912" hidden="1">
              <a:extLst>
                <a:ext uri="{63B3BB69-23CF-44E3-9099-C40C66FF867C}">
                  <a14:compatExt spid="_x0000_s51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1218" name="TextBoxA913" hidden="1">
              <a:extLst>
                <a:ext uri="{63B3BB69-23CF-44E3-9099-C40C66FF867C}">
                  <a14:compatExt spid="_x0000_s51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1219" name="TextBoxA92" hidden="1">
              <a:extLst>
                <a:ext uri="{63B3BB69-23CF-44E3-9099-C40C66FF867C}">
                  <a14:compatExt spid="_x0000_s51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1220" name="TextBoxA93" hidden="1">
              <a:extLst>
                <a:ext uri="{63B3BB69-23CF-44E3-9099-C40C66FF867C}">
                  <a14:compatExt spid="_x0000_s51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1221" name="TextBoxA94" hidden="1">
              <a:extLst>
                <a:ext uri="{63B3BB69-23CF-44E3-9099-C40C66FF867C}">
                  <a14:compatExt spid="_x0000_s51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1222" name="TextBoxA10" hidden="1">
              <a:extLst>
                <a:ext uri="{63B3BB69-23CF-44E3-9099-C40C66FF867C}">
                  <a14:compatExt spid="_x0000_s51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1223" name="TextBoxA51a" hidden="1">
              <a:extLst>
                <a:ext uri="{63B3BB69-23CF-44E3-9099-C40C66FF867C}">
                  <a14:compatExt spid="_x0000_s51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1224" name="TextBox1" hidden="1">
              <a:extLst>
                <a:ext uri="{63B3BB69-23CF-44E3-9099-C40C66FF867C}">
                  <a14:compatExt spid="_x0000_s51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1225" name="TextBox2" hidden="1">
              <a:extLst>
                <a:ext uri="{63B3BB69-23CF-44E3-9099-C40C66FF867C}">
                  <a14:compatExt spid="_x0000_s51225"/>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66675</xdr:colOff>
          <xdr:row>0</xdr:row>
          <xdr:rowOff>0</xdr:rowOff>
        </xdr:from>
        <xdr:to>
          <xdr:col>12</xdr:col>
          <xdr:colOff>161925</xdr:colOff>
          <xdr:row>0</xdr:row>
          <xdr:rowOff>0</xdr:rowOff>
        </xdr:to>
        <xdr:sp macro="" textlink="">
          <xdr:nvSpPr>
            <xdr:cNvPr id="52226" name="TextBoxA0" hidden="1">
              <a:extLst>
                <a:ext uri="{63B3BB69-23CF-44E3-9099-C40C66FF867C}">
                  <a14:compatExt spid="_x0000_s52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2227" name="TextBoxA12" hidden="1">
              <a:extLst>
                <a:ext uri="{63B3BB69-23CF-44E3-9099-C40C66FF867C}">
                  <a14:compatExt spid="_x0000_s52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2228" name="TextBoxA42" hidden="1">
              <a:extLst>
                <a:ext uri="{63B3BB69-23CF-44E3-9099-C40C66FF867C}">
                  <a14:compatExt spid="_x0000_s52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2229" name="TextBoxA451" hidden="1">
              <a:extLst>
                <a:ext uri="{63B3BB69-23CF-44E3-9099-C40C66FF867C}">
                  <a14:compatExt spid="_x0000_s52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2230" name="TextBoxA452" hidden="1">
              <a:extLst>
                <a:ext uri="{63B3BB69-23CF-44E3-9099-C40C66FF867C}">
                  <a14:compatExt spid="_x0000_s52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2231" name="TextBoxA471" hidden="1">
              <a:extLst>
                <a:ext uri="{63B3BB69-23CF-44E3-9099-C40C66FF867C}">
                  <a14:compatExt spid="_x0000_s52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2232" name="TextBoxA472" hidden="1">
              <a:extLst>
                <a:ext uri="{63B3BB69-23CF-44E3-9099-C40C66FF867C}">
                  <a14:compatExt spid="_x0000_s52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2233" name="TextBoxA51b" hidden="1">
              <a:extLst>
                <a:ext uri="{63B3BB69-23CF-44E3-9099-C40C66FF867C}">
                  <a14:compatExt spid="_x0000_s52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2234" name="TextBoxA53" hidden="1">
              <a:extLst>
                <a:ext uri="{63B3BB69-23CF-44E3-9099-C40C66FF867C}">
                  <a14:compatExt spid="_x0000_s52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2235" name="TextBoxA61" hidden="1">
              <a:extLst>
                <a:ext uri="{63B3BB69-23CF-44E3-9099-C40C66FF867C}">
                  <a14:compatExt spid="_x0000_s52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2236" name="TextBoxA62" hidden="1">
              <a:extLst>
                <a:ext uri="{63B3BB69-23CF-44E3-9099-C40C66FF867C}">
                  <a14:compatExt spid="_x0000_s52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2237" name="TextBoxA63" hidden="1">
              <a:extLst>
                <a:ext uri="{63B3BB69-23CF-44E3-9099-C40C66FF867C}">
                  <a14:compatExt spid="_x0000_s52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2238" name="TextBoxA64" hidden="1">
              <a:extLst>
                <a:ext uri="{63B3BB69-23CF-44E3-9099-C40C66FF867C}">
                  <a14:compatExt spid="_x0000_s52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2239" name="TextBoxA7" hidden="1">
              <a:extLst>
                <a:ext uri="{63B3BB69-23CF-44E3-9099-C40C66FF867C}">
                  <a14:compatExt spid="_x0000_s52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2240" name="TextBoxA911" hidden="1">
              <a:extLst>
                <a:ext uri="{63B3BB69-23CF-44E3-9099-C40C66FF867C}">
                  <a14:compatExt spid="_x0000_s52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2241" name="TextBoxA912" hidden="1">
              <a:extLst>
                <a:ext uri="{63B3BB69-23CF-44E3-9099-C40C66FF867C}">
                  <a14:compatExt spid="_x0000_s52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2242" name="TextBoxA913" hidden="1">
              <a:extLst>
                <a:ext uri="{63B3BB69-23CF-44E3-9099-C40C66FF867C}">
                  <a14:compatExt spid="_x0000_s52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2243" name="TextBoxA92" hidden="1">
              <a:extLst>
                <a:ext uri="{63B3BB69-23CF-44E3-9099-C40C66FF867C}">
                  <a14:compatExt spid="_x0000_s52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2244" name="TextBoxA93" hidden="1">
              <a:extLst>
                <a:ext uri="{63B3BB69-23CF-44E3-9099-C40C66FF867C}">
                  <a14:compatExt spid="_x0000_s52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2245" name="TextBoxA94" hidden="1">
              <a:extLst>
                <a:ext uri="{63B3BB69-23CF-44E3-9099-C40C66FF867C}">
                  <a14:compatExt spid="_x0000_s52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2246" name="TextBoxA10" hidden="1">
              <a:extLst>
                <a:ext uri="{63B3BB69-23CF-44E3-9099-C40C66FF867C}">
                  <a14:compatExt spid="_x0000_s52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2247" name="TextBoxA51a" hidden="1">
              <a:extLst>
                <a:ext uri="{63B3BB69-23CF-44E3-9099-C40C66FF867C}">
                  <a14:compatExt spid="_x0000_s52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2248" name="TextBox1" hidden="1">
              <a:extLst>
                <a:ext uri="{63B3BB69-23CF-44E3-9099-C40C66FF867C}">
                  <a14:compatExt spid="_x0000_s52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xdr:row>
          <xdr:rowOff>0</xdr:rowOff>
        </xdr:from>
        <xdr:to>
          <xdr:col>12</xdr:col>
          <xdr:colOff>161925</xdr:colOff>
          <xdr:row>56</xdr:row>
          <xdr:rowOff>0</xdr:rowOff>
        </xdr:to>
        <xdr:sp macro="" textlink="">
          <xdr:nvSpPr>
            <xdr:cNvPr id="52249" name="TextBox2" hidden="1">
              <a:extLst>
                <a:ext uri="{63B3BB69-23CF-44E3-9099-C40C66FF867C}">
                  <a14:compatExt spid="_x0000_s52249"/>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0</xdr:row>
          <xdr:rowOff>0</xdr:rowOff>
        </xdr:from>
        <xdr:to>
          <xdr:col>13</xdr:col>
          <xdr:colOff>0</xdr:colOff>
          <xdr:row>0</xdr:row>
          <xdr:rowOff>0</xdr:rowOff>
        </xdr:to>
        <xdr:sp macro="" textlink="">
          <xdr:nvSpPr>
            <xdr:cNvPr id="53250" name="TextBoxA0" hidden="1">
              <a:extLst>
                <a:ext uri="{63B3BB69-23CF-44E3-9099-C40C66FF867C}">
                  <a14:compatExt spid="_x0000_s53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0</xdr:rowOff>
        </xdr:from>
        <xdr:to>
          <xdr:col>13</xdr:col>
          <xdr:colOff>0</xdr:colOff>
          <xdr:row>56</xdr:row>
          <xdr:rowOff>0</xdr:rowOff>
        </xdr:to>
        <xdr:sp macro="" textlink="">
          <xdr:nvSpPr>
            <xdr:cNvPr id="53251" name="TextBoxA12" hidden="1">
              <a:extLst>
                <a:ext uri="{63B3BB69-23CF-44E3-9099-C40C66FF867C}">
                  <a14:compatExt spid="_x0000_s53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0</xdr:rowOff>
        </xdr:from>
        <xdr:to>
          <xdr:col>13</xdr:col>
          <xdr:colOff>0</xdr:colOff>
          <xdr:row>56</xdr:row>
          <xdr:rowOff>0</xdr:rowOff>
        </xdr:to>
        <xdr:sp macro="" textlink="">
          <xdr:nvSpPr>
            <xdr:cNvPr id="53252" name="TextBoxA42" hidden="1">
              <a:extLst>
                <a:ext uri="{63B3BB69-23CF-44E3-9099-C40C66FF867C}">
                  <a14:compatExt spid="_x0000_s53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0</xdr:rowOff>
        </xdr:from>
        <xdr:to>
          <xdr:col>13</xdr:col>
          <xdr:colOff>0</xdr:colOff>
          <xdr:row>56</xdr:row>
          <xdr:rowOff>0</xdr:rowOff>
        </xdr:to>
        <xdr:sp macro="" textlink="">
          <xdr:nvSpPr>
            <xdr:cNvPr id="53253" name="TextBoxA451" hidden="1">
              <a:extLst>
                <a:ext uri="{63B3BB69-23CF-44E3-9099-C40C66FF867C}">
                  <a14:compatExt spid="_x0000_s53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0</xdr:rowOff>
        </xdr:from>
        <xdr:to>
          <xdr:col>13</xdr:col>
          <xdr:colOff>0</xdr:colOff>
          <xdr:row>56</xdr:row>
          <xdr:rowOff>0</xdr:rowOff>
        </xdr:to>
        <xdr:sp macro="" textlink="">
          <xdr:nvSpPr>
            <xdr:cNvPr id="53254" name="TextBoxA452" hidden="1">
              <a:extLst>
                <a:ext uri="{63B3BB69-23CF-44E3-9099-C40C66FF867C}">
                  <a14:compatExt spid="_x0000_s53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0</xdr:rowOff>
        </xdr:from>
        <xdr:to>
          <xdr:col>13</xdr:col>
          <xdr:colOff>0</xdr:colOff>
          <xdr:row>56</xdr:row>
          <xdr:rowOff>0</xdr:rowOff>
        </xdr:to>
        <xdr:sp macro="" textlink="">
          <xdr:nvSpPr>
            <xdr:cNvPr id="53255" name="TextBoxA471" hidden="1">
              <a:extLst>
                <a:ext uri="{63B3BB69-23CF-44E3-9099-C40C66FF867C}">
                  <a14:compatExt spid="_x0000_s53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0</xdr:rowOff>
        </xdr:from>
        <xdr:to>
          <xdr:col>13</xdr:col>
          <xdr:colOff>0</xdr:colOff>
          <xdr:row>56</xdr:row>
          <xdr:rowOff>0</xdr:rowOff>
        </xdr:to>
        <xdr:sp macro="" textlink="">
          <xdr:nvSpPr>
            <xdr:cNvPr id="53256" name="TextBoxA472" hidden="1">
              <a:extLst>
                <a:ext uri="{63B3BB69-23CF-44E3-9099-C40C66FF867C}">
                  <a14:compatExt spid="_x0000_s53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0</xdr:rowOff>
        </xdr:from>
        <xdr:to>
          <xdr:col>13</xdr:col>
          <xdr:colOff>0</xdr:colOff>
          <xdr:row>56</xdr:row>
          <xdr:rowOff>0</xdr:rowOff>
        </xdr:to>
        <xdr:sp macro="" textlink="">
          <xdr:nvSpPr>
            <xdr:cNvPr id="53257" name="TextBoxA51b" hidden="1">
              <a:extLst>
                <a:ext uri="{63B3BB69-23CF-44E3-9099-C40C66FF867C}">
                  <a14:compatExt spid="_x0000_s53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0</xdr:rowOff>
        </xdr:from>
        <xdr:to>
          <xdr:col>13</xdr:col>
          <xdr:colOff>0</xdr:colOff>
          <xdr:row>56</xdr:row>
          <xdr:rowOff>0</xdr:rowOff>
        </xdr:to>
        <xdr:sp macro="" textlink="">
          <xdr:nvSpPr>
            <xdr:cNvPr id="53258" name="TextBoxA53" hidden="1">
              <a:extLst>
                <a:ext uri="{63B3BB69-23CF-44E3-9099-C40C66FF867C}">
                  <a14:compatExt spid="_x0000_s53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0</xdr:rowOff>
        </xdr:from>
        <xdr:to>
          <xdr:col>13</xdr:col>
          <xdr:colOff>0</xdr:colOff>
          <xdr:row>56</xdr:row>
          <xdr:rowOff>0</xdr:rowOff>
        </xdr:to>
        <xdr:sp macro="" textlink="">
          <xdr:nvSpPr>
            <xdr:cNvPr id="53259" name="TextBoxA61" hidden="1">
              <a:extLst>
                <a:ext uri="{63B3BB69-23CF-44E3-9099-C40C66FF867C}">
                  <a14:compatExt spid="_x0000_s53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0</xdr:rowOff>
        </xdr:from>
        <xdr:to>
          <xdr:col>13</xdr:col>
          <xdr:colOff>0</xdr:colOff>
          <xdr:row>56</xdr:row>
          <xdr:rowOff>0</xdr:rowOff>
        </xdr:to>
        <xdr:sp macro="" textlink="">
          <xdr:nvSpPr>
            <xdr:cNvPr id="53260" name="TextBoxA62" hidden="1">
              <a:extLst>
                <a:ext uri="{63B3BB69-23CF-44E3-9099-C40C66FF867C}">
                  <a14:compatExt spid="_x0000_s53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0</xdr:rowOff>
        </xdr:from>
        <xdr:to>
          <xdr:col>13</xdr:col>
          <xdr:colOff>0</xdr:colOff>
          <xdr:row>56</xdr:row>
          <xdr:rowOff>0</xdr:rowOff>
        </xdr:to>
        <xdr:sp macro="" textlink="">
          <xdr:nvSpPr>
            <xdr:cNvPr id="53261" name="TextBoxA63" hidden="1">
              <a:extLst>
                <a:ext uri="{63B3BB69-23CF-44E3-9099-C40C66FF867C}">
                  <a14:compatExt spid="_x0000_s53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0</xdr:rowOff>
        </xdr:from>
        <xdr:to>
          <xdr:col>13</xdr:col>
          <xdr:colOff>0</xdr:colOff>
          <xdr:row>56</xdr:row>
          <xdr:rowOff>0</xdr:rowOff>
        </xdr:to>
        <xdr:sp macro="" textlink="">
          <xdr:nvSpPr>
            <xdr:cNvPr id="53262" name="TextBoxA64" hidden="1">
              <a:extLst>
                <a:ext uri="{63B3BB69-23CF-44E3-9099-C40C66FF867C}">
                  <a14:compatExt spid="_x0000_s53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0</xdr:rowOff>
        </xdr:from>
        <xdr:to>
          <xdr:col>13</xdr:col>
          <xdr:colOff>0</xdr:colOff>
          <xdr:row>56</xdr:row>
          <xdr:rowOff>0</xdr:rowOff>
        </xdr:to>
        <xdr:sp macro="" textlink="">
          <xdr:nvSpPr>
            <xdr:cNvPr id="53263" name="TextBoxA7" hidden="1">
              <a:extLst>
                <a:ext uri="{63B3BB69-23CF-44E3-9099-C40C66FF867C}">
                  <a14:compatExt spid="_x0000_s53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0</xdr:rowOff>
        </xdr:from>
        <xdr:to>
          <xdr:col>13</xdr:col>
          <xdr:colOff>0</xdr:colOff>
          <xdr:row>56</xdr:row>
          <xdr:rowOff>0</xdr:rowOff>
        </xdr:to>
        <xdr:sp macro="" textlink="">
          <xdr:nvSpPr>
            <xdr:cNvPr id="53264" name="TextBoxA911" hidden="1">
              <a:extLst>
                <a:ext uri="{63B3BB69-23CF-44E3-9099-C40C66FF867C}">
                  <a14:compatExt spid="_x0000_s53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0</xdr:rowOff>
        </xdr:from>
        <xdr:to>
          <xdr:col>13</xdr:col>
          <xdr:colOff>0</xdr:colOff>
          <xdr:row>56</xdr:row>
          <xdr:rowOff>0</xdr:rowOff>
        </xdr:to>
        <xdr:sp macro="" textlink="">
          <xdr:nvSpPr>
            <xdr:cNvPr id="53265" name="TextBoxA912" hidden="1">
              <a:extLst>
                <a:ext uri="{63B3BB69-23CF-44E3-9099-C40C66FF867C}">
                  <a14:compatExt spid="_x0000_s53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0</xdr:rowOff>
        </xdr:from>
        <xdr:to>
          <xdr:col>13</xdr:col>
          <xdr:colOff>0</xdr:colOff>
          <xdr:row>56</xdr:row>
          <xdr:rowOff>0</xdr:rowOff>
        </xdr:to>
        <xdr:sp macro="" textlink="">
          <xdr:nvSpPr>
            <xdr:cNvPr id="53266" name="TextBoxA913" hidden="1">
              <a:extLst>
                <a:ext uri="{63B3BB69-23CF-44E3-9099-C40C66FF867C}">
                  <a14:compatExt spid="_x0000_s53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0</xdr:rowOff>
        </xdr:from>
        <xdr:to>
          <xdr:col>13</xdr:col>
          <xdr:colOff>0</xdr:colOff>
          <xdr:row>56</xdr:row>
          <xdr:rowOff>0</xdr:rowOff>
        </xdr:to>
        <xdr:sp macro="" textlink="">
          <xdr:nvSpPr>
            <xdr:cNvPr id="53267" name="TextBoxA92" hidden="1">
              <a:extLst>
                <a:ext uri="{63B3BB69-23CF-44E3-9099-C40C66FF867C}">
                  <a14:compatExt spid="_x0000_s53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0</xdr:rowOff>
        </xdr:from>
        <xdr:to>
          <xdr:col>13</xdr:col>
          <xdr:colOff>0</xdr:colOff>
          <xdr:row>56</xdr:row>
          <xdr:rowOff>0</xdr:rowOff>
        </xdr:to>
        <xdr:sp macro="" textlink="">
          <xdr:nvSpPr>
            <xdr:cNvPr id="53268" name="TextBoxA93" hidden="1">
              <a:extLst>
                <a:ext uri="{63B3BB69-23CF-44E3-9099-C40C66FF867C}">
                  <a14:compatExt spid="_x0000_s53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0</xdr:rowOff>
        </xdr:from>
        <xdr:to>
          <xdr:col>13</xdr:col>
          <xdr:colOff>0</xdr:colOff>
          <xdr:row>56</xdr:row>
          <xdr:rowOff>0</xdr:rowOff>
        </xdr:to>
        <xdr:sp macro="" textlink="">
          <xdr:nvSpPr>
            <xdr:cNvPr id="53269" name="TextBoxA94" hidden="1">
              <a:extLst>
                <a:ext uri="{63B3BB69-23CF-44E3-9099-C40C66FF867C}">
                  <a14:compatExt spid="_x0000_s53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0</xdr:rowOff>
        </xdr:from>
        <xdr:to>
          <xdr:col>13</xdr:col>
          <xdr:colOff>0</xdr:colOff>
          <xdr:row>56</xdr:row>
          <xdr:rowOff>0</xdr:rowOff>
        </xdr:to>
        <xdr:sp macro="" textlink="">
          <xdr:nvSpPr>
            <xdr:cNvPr id="53270" name="TextBoxA10" hidden="1">
              <a:extLst>
                <a:ext uri="{63B3BB69-23CF-44E3-9099-C40C66FF867C}">
                  <a14:compatExt spid="_x0000_s53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0</xdr:rowOff>
        </xdr:from>
        <xdr:to>
          <xdr:col>13</xdr:col>
          <xdr:colOff>0</xdr:colOff>
          <xdr:row>56</xdr:row>
          <xdr:rowOff>0</xdr:rowOff>
        </xdr:to>
        <xdr:sp macro="" textlink="">
          <xdr:nvSpPr>
            <xdr:cNvPr id="53271" name="TextBoxA51a" hidden="1">
              <a:extLst>
                <a:ext uri="{63B3BB69-23CF-44E3-9099-C40C66FF867C}">
                  <a14:compatExt spid="_x0000_s53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0</xdr:rowOff>
        </xdr:from>
        <xdr:to>
          <xdr:col>13</xdr:col>
          <xdr:colOff>0</xdr:colOff>
          <xdr:row>56</xdr:row>
          <xdr:rowOff>0</xdr:rowOff>
        </xdr:to>
        <xdr:sp macro="" textlink="">
          <xdr:nvSpPr>
            <xdr:cNvPr id="53272" name="TextBox1" hidden="1">
              <a:extLst>
                <a:ext uri="{63B3BB69-23CF-44E3-9099-C40C66FF867C}">
                  <a14:compatExt spid="_x0000_s53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0</xdr:rowOff>
        </xdr:from>
        <xdr:to>
          <xdr:col>13</xdr:col>
          <xdr:colOff>0</xdr:colOff>
          <xdr:row>56</xdr:row>
          <xdr:rowOff>0</xdr:rowOff>
        </xdr:to>
        <xdr:sp macro="" textlink="">
          <xdr:nvSpPr>
            <xdr:cNvPr id="53273" name="TextBox2" hidden="1">
              <a:extLst>
                <a:ext uri="{63B3BB69-23CF-44E3-9099-C40C66FF867C}">
                  <a14:compatExt spid="_x0000_s5327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weiss\Local%20Settings\Temporary%20Internet%20Files\OLK29\Programme_Proposal_old\Programme_proposal_Wed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S_fondi\ESDepartaments\PHARE%20UN%20CITI%20ES%20FONDI\NORV_EEZ\2009_2014%20EEZ_NORV%20FI\Programmas%20apraksts\Programmas%20iesnieguma%20projekts\Programmas%20iesneiguma%20projekts%20uz%20VSS\Copy%20of%20Statistical%20attachment%20final_Contact%20details_L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dweiss\Local%20Settings\Temporary%20Internet%20Files\OLK29\Programme_Proposal_old\Documents%20and%20Settings\Administrator\My%20Documents\CVS%20working%20folder\DP2\test%20projects\whole%20project%20demo%20for%20David\PIR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s"/>
      <sheetName val="Map"/>
      <sheetName val="Contact_info_Programme_Operator"/>
      <sheetName val="Programme_Proposal"/>
      <sheetName val="Contact_info_DPP_I"/>
      <sheetName val="PA1"/>
      <sheetName val="Constants"/>
    </sheetNames>
    <sheetDataSet>
      <sheetData sheetId="0" refreshError="1"/>
      <sheetData sheetId="1" refreshError="1"/>
      <sheetData sheetId="2" refreshError="1"/>
      <sheetData sheetId="3"/>
      <sheetData sheetId="4" refreshError="1"/>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tors"/>
      <sheetName val="Constants"/>
      <sheetName val="PA1"/>
      <sheetName val="PA2"/>
      <sheetName val="PA3"/>
      <sheetName val="PA4"/>
      <sheetName val="PA5"/>
      <sheetName val="PA6"/>
      <sheetName val="PA7"/>
      <sheetName val="PA8"/>
      <sheetName val="PA9"/>
      <sheetName val="PA10"/>
      <sheetName val="PA11"/>
      <sheetName val="PA12"/>
      <sheetName val="Sheet1"/>
    </sheetNames>
    <sheetDataSet>
      <sheetData sheetId="0"/>
      <sheetData sheetId="1">
        <row r="20">
          <cell r="A20" t="str">
            <v>Mr</v>
          </cell>
          <cell r="B20" t="str">
            <v>Mrs</v>
          </cell>
          <cell r="C20" t="str">
            <v>Miss</v>
          </cell>
          <cell r="D20" t="str">
            <v>Ms</v>
          </cell>
          <cell r="E20" t="str">
            <v>Dr</v>
          </cell>
          <cell r="F20" t="str">
            <v>Prof.</v>
          </cell>
        </row>
        <row r="22">
          <cell r="B22" t="str">
            <v>---</v>
          </cell>
          <cell r="C22" t="str">
            <v>Bulgaria</v>
          </cell>
          <cell r="D22" t="str">
            <v>Cyprus</v>
          </cell>
          <cell r="E22" t="str">
            <v>Czech Republic</v>
          </cell>
          <cell r="F22" t="str">
            <v>Estonia</v>
          </cell>
          <cell r="G22" t="str">
            <v>Greece</v>
          </cell>
          <cell r="H22" t="str">
            <v>Hungary</v>
          </cell>
          <cell r="I22" t="str">
            <v>Latvia</v>
          </cell>
          <cell r="J22" t="str">
            <v>Lithuania</v>
          </cell>
          <cell r="K22" t="str">
            <v>Malta</v>
          </cell>
          <cell r="L22" t="str">
            <v>Poland</v>
          </cell>
          <cell r="M22" t="str">
            <v>Portugal</v>
          </cell>
          <cell r="N22" t="str">
            <v>Romania</v>
          </cell>
          <cell r="O22" t="str">
            <v>Slovakia</v>
          </cell>
          <cell r="P22" t="str">
            <v>Slovenia</v>
          </cell>
          <cell r="Q22" t="str">
            <v>Spain</v>
          </cell>
          <cell r="R22" t="str">
            <v>----------</v>
          </cell>
          <cell r="S22" t="str">
            <v>Norway</v>
          </cell>
          <cell r="T22" t="str">
            <v>Iceland</v>
          </cell>
          <cell r="U22" t="str">
            <v>Liechtenstein</v>
          </cell>
          <cell r="V22" t="str">
            <v>Switzerland</v>
          </cell>
          <cell r="W22" t="str">
            <v>---------</v>
          </cell>
          <cell r="X22" t="str">
            <v>Austria</v>
          </cell>
          <cell r="Y22" t="str">
            <v>Belgium</v>
          </cell>
          <cell r="Z22" t="str">
            <v>Germany</v>
          </cell>
          <cell r="AA22" t="str">
            <v>Denmark</v>
          </cell>
          <cell r="AB22" t="str">
            <v>Finland</v>
          </cell>
          <cell r="AC22" t="str">
            <v>France</v>
          </cell>
          <cell r="AD22" t="str">
            <v>Ireland</v>
          </cell>
          <cell r="AE22" t="str">
            <v>Italy</v>
          </cell>
          <cell r="AF22" t="str">
            <v>Luxembourg</v>
          </cell>
          <cell r="AG22" t="str">
            <v>The Netherlands</v>
          </cell>
          <cell r="AH22" t="str">
            <v>Sweden</v>
          </cell>
          <cell r="AI22" t="str">
            <v>United Kingdom</v>
          </cell>
        </row>
        <row r="23">
          <cell r="B23" t="str">
            <v>Programme Operator</v>
          </cell>
          <cell r="C23" t="str">
            <v>Donor Programme Partner</v>
          </cell>
          <cell r="D23" t="str">
            <v>Programme Partner</v>
          </cell>
          <cell r="E23" t="str">
            <v>Certifing authority</v>
          </cell>
          <cell r="F23" t="str">
            <v>Audit authority</v>
          </cell>
          <cell r="G23" t="str">
            <v>Focal Point</v>
          </cell>
          <cell r="H23" t="str">
            <v>Project Operetor</v>
          </cell>
          <cell r="I23" t="str">
            <v>Donor Project Partner</v>
          </cell>
          <cell r="J23" t="str">
            <v>Project Partner</v>
          </cell>
        </row>
        <row r="30">
          <cell r="B30" t="str">
            <v>Government/ministry</v>
          </cell>
          <cell r="C30" t="str">
            <v>National agency</v>
          </cell>
          <cell r="D30" t="str">
            <v>Regional or local authority</v>
          </cell>
          <cell r="E30" t="str">
            <v>International NGO</v>
          </cell>
          <cell r="F30" t="str">
            <v>National NGO</v>
          </cell>
          <cell r="G30" t="str">
            <v>Local/Regional NGO</v>
          </cell>
          <cell r="H30" t="str">
            <v>Foundation</v>
          </cell>
          <cell r="I30" t="str">
            <v>Umbrella Organisation / Network of NGOs</v>
          </cell>
          <cell r="J30" t="str">
            <v>Faith-Based Organisation</v>
          </cell>
          <cell r="K30" t="str">
            <v>Grass Root Initiative</v>
          </cell>
          <cell r="L30" t="str">
            <v>Public benefit organisation / Tax-exempt organisation</v>
          </cell>
          <cell r="M30" t="str">
            <v>Community-Based Organisation</v>
          </cell>
          <cell r="N30" t="str">
            <v>Service Provision Organisation</v>
          </cell>
          <cell r="O30" t="str">
            <v>Advocacy Organisation</v>
          </cell>
          <cell r="P30" t="str">
            <v>Social enterprise</v>
          </cell>
          <cell r="Q30" t="str">
            <v>Trade union</v>
          </cell>
          <cell r="R30" t="str">
            <v>Employers’ organisation</v>
          </cell>
          <cell r="S30" t="str">
            <v>Professional Association</v>
          </cell>
          <cell r="T30" t="str">
            <v>Social enterprise</v>
          </cell>
          <cell r="U30" t="str">
            <v>International institutions Council of Europe</v>
          </cell>
          <cell r="V30" t="str">
            <v>International institutions    FMO</v>
          </cell>
          <cell r="W30" t="str">
            <v> International institutions IOM</v>
          </cell>
          <cell r="X30" t="str">
            <v>Transparency International</v>
          </cell>
          <cell r="Y30" t="str">
            <v>Single person enterprise</v>
          </cell>
          <cell r="Z30" t="str">
            <v>Small or medium sized enterprise (SME)</v>
          </cell>
          <cell r="AA30" t="str">
            <v>Large enterprise</v>
          </cell>
          <cell r="AB30" t="str">
            <v>University, college or other teaching institution, research institute or think-tank</v>
          </cell>
          <cell r="AC30" t="str">
            <v>other</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s"/>
      <sheetName val="PIR"/>
      <sheetName val="List"/>
      <sheetName val="Definitions"/>
    </sheetNames>
    <sheetDataSet>
      <sheetData sheetId="0"/>
      <sheetData sheetId="1"/>
      <sheetData sheetId="2">
        <row r="4">
          <cell r="C4">
            <v>2006</v>
          </cell>
          <cell r="D4">
            <v>2007</v>
          </cell>
          <cell r="E4">
            <v>2008</v>
          </cell>
          <cell r="F4">
            <v>2009</v>
          </cell>
          <cell r="G4">
            <v>2010</v>
          </cell>
          <cell r="H4">
            <v>2011</v>
          </cell>
          <cell r="I4">
            <v>2012</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1.xml"/><Relationship Id="rId13" Type="http://schemas.openxmlformats.org/officeDocument/2006/relationships/control" Target="../activeX/activeX5.xml"/><Relationship Id="rId18" Type="http://schemas.openxmlformats.org/officeDocument/2006/relationships/control" Target="../activeX/activeX10.xml"/><Relationship Id="rId26" Type="http://schemas.openxmlformats.org/officeDocument/2006/relationships/control" Target="../activeX/activeX18.xml"/><Relationship Id="rId3" Type="http://schemas.openxmlformats.org/officeDocument/2006/relationships/hyperlink" Target="mailto:Agra.Locmele@km.gov.lv" TargetMode="External"/><Relationship Id="rId21" Type="http://schemas.openxmlformats.org/officeDocument/2006/relationships/control" Target="../activeX/activeX13.xml"/><Relationship Id="rId7" Type="http://schemas.openxmlformats.org/officeDocument/2006/relationships/vmlDrawing" Target="../drawings/vmlDrawing1.vml"/><Relationship Id="rId12" Type="http://schemas.openxmlformats.org/officeDocument/2006/relationships/control" Target="../activeX/activeX4.xml"/><Relationship Id="rId17" Type="http://schemas.openxmlformats.org/officeDocument/2006/relationships/control" Target="../activeX/activeX9.xml"/><Relationship Id="rId25" Type="http://schemas.openxmlformats.org/officeDocument/2006/relationships/control" Target="../activeX/activeX17.xml"/><Relationship Id="rId33" Type="http://schemas.openxmlformats.org/officeDocument/2006/relationships/comments" Target="../comments1.xml"/><Relationship Id="rId2" Type="http://schemas.openxmlformats.org/officeDocument/2006/relationships/hyperlink" Target="mailto:pasts@km.gov.lv" TargetMode="External"/><Relationship Id="rId16" Type="http://schemas.openxmlformats.org/officeDocument/2006/relationships/control" Target="../activeX/activeX8.xml"/><Relationship Id="rId20" Type="http://schemas.openxmlformats.org/officeDocument/2006/relationships/control" Target="../activeX/activeX12.xml"/><Relationship Id="rId29" Type="http://schemas.openxmlformats.org/officeDocument/2006/relationships/control" Target="../activeX/activeX21.xml"/><Relationship Id="rId1" Type="http://schemas.openxmlformats.org/officeDocument/2006/relationships/hyperlink" Target="mailto:Sanita.Rancane@km.gov.lv" TargetMode="External"/><Relationship Id="rId6" Type="http://schemas.openxmlformats.org/officeDocument/2006/relationships/drawing" Target="../drawings/drawing1.xml"/><Relationship Id="rId11" Type="http://schemas.openxmlformats.org/officeDocument/2006/relationships/control" Target="../activeX/activeX3.xml"/><Relationship Id="rId24" Type="http://schemas.openxmlformats.org/officeDocument/2006/relationships/control" Target="../activeX/activeX16.xml"/><Relationship Id="rId32" Type="http://schemas.openxmlformats.org/officeDocument/2006/relationships/control" Target="../activeX/activeX24.xml"/><Relationship Id="rId5" Type="http://schemas.openxmlformats.org/officeDocument/2006/relationships/printerSettings" Target="../printerSettings/printerSettings1.bin"/><Relationship Id="rId15" Type="http://schemas.openxmlformats.org/officeDocument/2006/relationships/control" Target="../activeX/activeX7.xml"/><Relationship Id="rId23" Type="http://schemas.openxmlformats.org/officeDocument/2006/relationships/control" Target="../activeX/activeX15.xml"/><Relationship Id="rId28" Type="http://schemas.openxmlformats.org/officeDocument/2006/relationships/control" Target="../activeX/activeX20.xml"/><Relationship Id="rId10" Type="http://schemas.openxmlformats.org/officeDocument/2006/relationships/control" Target="../activeX/activeX2.xml"/><Relationship Id="rId19" Type="http://schemas.openxmlformats.org/officeDocument/2006/relationships/control" Target="../activeX/activeX11.xml"/><Relationship Id="rId31" Type="http://schemas.openxmlformats.org/officeDocument/2006/relationships/control" Target="../activeX/activeX23.xml"/><Relationship Id="rId4" Type="http://schemas.openxmlformats.org/officeDocument/2006/relationships/hyperlink" Target="http://www.km.gov.lv/" TargetMode="External"/><Relationship Id="rId9" Type="http://schemas.openxmlformats.org/officeDocument/2006/relationships/image" Target="../media/image1.emf"/><Relationship Id="rId14" Type="http://schemas.openxmlformats.org/officeDocument/2006/relationships/control" Target="../activeX/activeX6.xml"/><Relationship Id="rId22" Type="http://schemas.openxmlformats.org/officeDocument/2006/relationships/control" Target="../activeX/activeX14.xml"/><Relationship Id="rId27" Type="http://schemas.openxmlformats.org/officeDocument/2006/relationships/control" Target="../activeX/activeX19.xml"/><Relationship Id="rId30" Type="http://schemas.openxmlformats.org/officeDocument/2006/relationships/control" Target="../activeX/activeX22.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7.xml"/><Relationship Id="rId13" Type="http://schemas.openxmlformats.org/officeDocument/2006/relationships/control" Target="../activeX/activeX32.xml"/><Relationship Id="rId18" Type="http://schemas.openxmlformats.org/officeDocument/2006/relationships/control" Target="../activeX/activeX37.xml"/><Relationship Id="rId26" Type="http://schemas.openxmlformats.org/officeDocument/2006/relationships/control" Target="../activeX/activeX45.xml"/><Relationship Id="rId3" Type="http://schemas.openxmlformats.org/officeDocument/2006/relationships/vmlDrawing" Target="../drawings/vmlDrawing2.vml"/><Relationship Id="rId21" Type="http://schemas.openxmlformats.org/officeDocument/2006/relationships/control" Target="../activeX/activeX40.xml"/><Relationship Id="rId7" Type="http://schemas.openxmlformats.org/officeDocument/2006/relationships/image" Target="../media/image3.emf"/><Relationship Id="rId12" Type="http://schemas.openxmlformats.org/officeDocument/2006/relationships/control" Target="../activeX/activeX31.xml"/><Relationship Id="rId17" Type="http://schemas.openxmlformats.org/officeDocument/2006/relationships/control" Target="../activeX/activeX36.xml"/><Relationship Id="rId25" Type="http://schemas.openxmlformats.org/officeDocument/2006/relationships/control" Target="../activeX/activeX44.xml"/><Relationship Id="rId2" Type="http://schemas.openxmlformats.org/officeDocument/2006/relationships/drawing" Target="../drawings/drawing2.xml"/><Relationship Id="rId16" Type="http://schemas.openxmlformats.org/officeDocument/2006/relationships/control" Target="../activeX/activeX35.xml"/><Relationship Id="rId20" Type="http://schemas.openxmlformats.org/officeDocument/2006/relationships/control" Target="../activeX/activeX39.xml"/><Relationship Id="rId29" Type="http://schemas.openxmlformats.org/officeDocument/2006/relationships/control" Target="../activeX/activeX48.xml"/><Relationship Id="rId1" Type="http://schemas.openxmlformats.org/officeDocument/2006/relationships/printerSettings" Target="../printerSettings/printerSettings2.bin"/><Relationship Id="rId6" Type="http://schemas.openxmlformats.org/officeDocument/2006/relationships/control" Target="../activeX/activeX26.xml"/><Relationship Id="rId11" Type="http://schemas.openxmlformats.org/officeDocument/2006/relationships/control" Target="../activeX/activeX30.xml"/><Relationship Id="rId24" Type="http://schemas.openxmlformats.org/officeDocument/2006/relationships/control" Target="../activeX/activeX43.xml"/><Relationship Id="rId5" Type="http://schemas.openxmlformats.org/officeDocument/2006/relationships/image" Target="../media/image2.emf"/><Relationship Id="rId15" Type="http://schemas.openxmlformats.org/officeDocument/2006/relationships/control" Target="../activeX/activeX34.xml"/><Relationship Id="rId23" Type="http://schemas.openxmlformats.org/officeDocument/2006/relationships/control" Target="../activeX/activeX42.xml"/><Relationship Id="rId28" Type="http://schemas.openxmlformats.org/officeDocument/2006/relationships/control" Target="../activeX/activeX47.xml"/><Relationship Id="rId10" Type="http://schemas.openxmlformats.org/officeDocument/2006/relationships/control" Target="../activeX/activeX29.xml"/><Relationship Id="rId19" Type="http://schemas.openxmlformats.org/officeDocument/2006/relationships/control" Target="../activeX/activeX38.xml"/><Relationship Id="rId31" Type="http://schemas.openxmlformats.org/officeDocument/2006/relationships/control" Target="../activeX/activeX49.xml"/><Relationship Id="rId4" Type="http://schemas.openxmlformats.org/officeDocument/2006/relationships/control" Target="../activeX/activeX25.xml"/><Relationship Id="rId9" Type="http://schemas.openxmlformats.org/officeDocument/2006/relationships/control" Target="../activeX/activeX28.xml"/><Relationship Id="rId14" Type="http://schemas.openxmlformats.org/officeDocument/2006/relationships/control" Target="../activeX/activeX33.xml"/><Relationship Id="rId22" Type="http://schemas.openxmlformats.org/officeDocument/2006/relationships/control" Target="../activeX/activeX41.xml"/><Relationship Id="rId27" Type="http://schemas.openxmlformats.org/officeDocument/2006/relationships/control" Target="../activeX/activeX46.xml"/><Relationship Id="rId30" Type="http://schemas.openxmlformats.org/officeDocument/2006/relationships/image" Target="../media/image4.emf"/></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5.emf"/><Relationship Id="rId13" Type="http://schemas.openxmlformats.org/officeDocument/2006/relationships/control" Target="../activeX/activeX55.xml"/><Relationship Id="rId18" Type="http://schemas.openxmlformats.org/officeDocument/2006/relationships/control" Target="../activeX/activeX60.xml"/><Relationship Id="rId26" Type="http://schemas.openxmlformats.org/officeDocument/2006/relationships/control" Target="../activeX/activeX68.xml"/><Relationship Id="rId3" Type="http://schemas.openxmlformats.org/officeDocument/2006/relationships/hyperlink" Target="mailto:postmottak@ra.no" TargetMode="External"/><Relationship Id="rId21" Type="http://schemas.openxmlformats.org/officeDocument/2006/relationships/control" Target="../activeX/activeX63.xml"/><Relationship Id="rId7" Type="http://schemas.openxmlformats.org/officeDocument/2006/relationships/control" Target="../activeX/activeX50.xml"/><Relationship Id="rId12" Type="http://schemas.openxmlformats.org/officeDocument/2006/relationships/control" Target="../activeX/activeX54.xml"/><Relationship Id="rId17" Type="http://schemas.openxmlformats.org/officeDocument/2006/relationships/control" Target="../activeX/activeX59.xml"/><Relationship Id="rId25" Type="http://schemas.openxmlformats.org/officeDocument/2006/relationships/control" Target="../activeX/activeX67.xml"/><Relationship Id="rId2" Type="http://schemas.openxmlformats.org/officeDocument/2006/relationships/hyperlink" Target="http://www.riksantikvaren.no/" TargetMode="External"/><Relationship Id="rId16" Type="http://schemas.openxmlformats.org/officeDocument/2006/relationships/control" Target="../activeX/activeX58.xml"/><Relationship Id="rId20" Type="http://schemas.openxmlformats.org/officeDocument/2006/relationships/control" Target="../activeX/activeX62.xml"/><Relationship Id="rId29" Type="http://schemas.openxmlformats.org/officeDocument/2006/relationships/control" Target="../activeX/activeX71.xml"/><Relationship Id="rId1" Type="http://schemas.openxmlformats.org/officeDocument/2006/relationships/hyperlink" Target="mailto:noelle.poppe@ra.no" TargetMode="External"/><Relationship Id="rId6" Type="http://schemas.openxmlformats.org/officeDocument/2006/relationships/vmlDrawing" Target="../drawings/vmlDrawing3.vml"/><Relationship Id="rId11" Type="http://schemas.openxmlformats.org/officeDocument/2006/relationships/control" Target="../activeX/activeX53.xml"/><Relationship Id="rId24" Type="http://schemas.openxmlformats.org/officeDocument/2006/relationships/control" Target="../activeX/activeX66.xml"/><Relationship Id="rId32" Type="http://schemas.openxmlformats.org/officeDocument/2006/relationships/comments" Target="../comments2.xml"/><Relationship Id="rId5" Type="http://schemas.openxmlformats.org/officeDocument/2006/relationships/drawing" Target="../drawings/drawing3.xml"/><Relationship Id="rId15" Type="http://schemas.openxmlformats.org/officeDocument/2006/relationships/control" Target="../activeX/activeX57.xml"/><Relationship Id="rId23" Type="http://schemas.openxmlformats.org/officeDocument/2006/relationships/control" Target="../activeX/activeX65.xml"/><Relationship Id="rId28" Type="http://schemas.openxmlformats.org/officeDocument/2006/relationships/control" Target="../activeX/activeX70.xml"/><Relationship Id="rId10" Type="http://schemas.openxmlformats.org/officeDocument/2006/relationships/control" Target="../activeX/activeX52.xml"/><Relationship Id="rId19" Type="http://schemas.openxmlformats.org/officeDocument/2006/relationships/control" Target="../activeX/activeX61.xml"/><Relationship Id="rId31" Type="http://schemas.openxmlformats.org/officeDocument/2006/relationships/control" Target="../activeX/activeX73.xml"/><Relationship Id="rId4" Type="http://schemas.openxmlformats.org/officeDocument/2006/relationships/printerSettings" Target="../printerSettings/printerSettings5.bin"/><Relationship Id="rId9" Type="http://schemas.openxmlformats.org/officeDocument/2006/relationships/control" Target="../activeX/activeX51.xml"/><Relationship Id="rId14" Type="http://schemas.openxmlformats.org/officeDocument/2006/relationships/control" Target="../activeX/activeX56.xml"/><Relationship Id="rId22" Type="http://schemas.openxmlformats.org/officeDocument/2006/relationships/control" Target="../activeX/activeX64.xml"/><Relationship Id="rId27" Type="http://schemas.openxmlformats.org/officeDocument/2006/relationships/control" Target="../activeX/activeX69.xml"/><Relationship Id="rId30" Type="http://schemas.openxmlformats.org/officeDocument/2006/relationships/control" Target="../activeX/activeX72.xml"/></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75.xml"/><Relationship Id="rId13" Type="http://schemas.openxmlformats.org/officeDocument/2006/relationships/control" Target="../activeX/activeX80.xml"/><Relationship Id="rId18" Type="http://schemas.openxmlformats.org/officeDocument/2006/relationships/control" Target="../activeX/activeX85.xml"/><Relationship Id="rId26" Type="http://schemas.openxmlformats.org/officeDocument/2006/relationships/control" Target="../activeX/activeX93.xml"/><Relationship Id="rId3" Type="http://schemas.openxmlformats.org/officeDocument/2006/relationships/printerSettings" Target="../printerSettings/printerSettings6.bin"/><Relationship Id="rId21" Type="http://schemas.openxmlformats.org/officeDocument/2006/relationships/control" Target="../activeX/activeX88.xml"/><Relationship Id="rId7" Type="http://schemas.openxmlformats.org/officeDocument/2006/relationships/image" Target="../media/image6.emf"/><Relationship Id="rId12" Type="http://schemas.openxmlformats.org/officeDocument/2006/relationships/control" Target="../activeX/activeX79.xml"/><Relationship Id="rId17" Type="http://schemas.openxmlformats.org/officeDocument/2006/relationships/control" Target="../activeX/activeX84.xml"/><Relationship Id="rId25" Type="http://schemas.openxmlformats.org/officeDocument/2006/relationships/control" Target="../activeX/activeX92.xml"/><Relationship Id="rId2" Type="http://schemas.openxmlformats.org/officeDocument/2006/relationships/hyperlink" Target="mailto:post@kulturrad.no" TargetMode="External"/><Relationship Id="rId16" Type="http://schemas.openxmlformats.org/officeDocument/2006/relationships/control" Target="../activeX/activeX83.xml"/><Relationship Id="rId20" Type="http://schemas.openxmlformats.org/officeDocument/2006/relationships/control" Target="../activeX/activeX87.xml"/><Relationship Id="rId29" Type="http://schemas.openxmlformats.org/officeDocument/2006/relationships/control" Target="../activeX/activeX96.xml"/><Relationship Id="rId1" Type="http://schemas.openxmlformats.org/officeDocument/2006/relationships/hyperlink" Target="mailto:Anna.Benedicte.Stigen@kulturrad.no" TargetMode="External"/><Relationship Id="rId6" Type="http://schemas.openxmlformats.org/officeDocument/2006/relationships/control" Target="../activeX/activeX74.xml"/><Relationship Id="rId11" Type="http://schemas.openxmlformats.org/officeDocument/2006/relationships/control" Target="../activeX/activeX78.xml"/><Relationship Id="rId24" Type="http://schemas.openxmlformats.org/officeDocument/2006/relationships/control" Target="../activeX/activeX91.xml"/><Relationship Id="rId5" Type="http://schemas.openxmlformats.org/officeDocument/2006/relationships/vmlDrawing" Target="../drawings/vmlDrawing4.vml"/><Relationship Id="rId15" Type="http://schemas.openxmlformats.org/officeDocument/2006/relationships/control" Target="../activeX/activeX82.xml"/><Relationship Id="rId23" Type="http://schemas.openxmlformats.org/officeDocument/2006/relationships/control" Target="../activeX/activeX90.xml"/><Relationship Id="rId28" Type="http://schemas.openxmlformats.org/officeDocument/2006/relationships/control" Target="../activeX/activeX95.xml"/><Relationship Id="rId10" Type="http://schemas.openxmlformats.org/officeDocument/2006/relationships/control" Target="../activeX/activeX77.xml"/><Relationship Id="rId19" Type="http://schemas.openxmlformats.org/officeDocument/2006/relationships/control" Target="../activeX/activeX86.xml"/><Relationship Id="rId31" Type="http://schemas.openxmlformats.org/officeDocument/2006/relationships/comments" Target="../comments3.xml"/><Relationship Id="rId4" Type="http://schemas.openxmlformats.org/officeDocument/2006/relationships/drawing" Target="../drawings/drawing4.xml"/><Relationship Id="rId9" Type="http://schemas.openxmlformats.org/officeDocument/2006/relationships/control" Target="../activeX/activeX76.xml"/><Relationship Id="rId14" Type="http://schemas.openxmlformats.org/officeDocument/2006/relationships/control" Target="../activeX/activeX81.xml"/><Relationship Id="rId22" Type="http://schemas.openxmlformats.org/officeDocument/2006/relationships/control" Target="../activeX/activeX89.xml"/><Relationship Id="rId27" Type="http://schemas.openxmlformats.org/officeDocument/2006/relationships/control" Target="../activeX/activeX94.xml"/><Relationship Id="rId30" Type="http://schemas.openxmlformats.org/officeDocument/2006/relationships/control" Target="../activeX/activeX97.xml"/></Relationships>
</file>

<file path=xl/worksheets/_rels/sheet7.xml.rels><?xml version="1.0" encoding="UTF-8" standalone="yes"?>
<Relationships xmlns="http://schemas.openxmlformats.org/package/2006/relationships"><Relationship Id="rId8" Type="http://schemas.openxmlformats.org/officeDocument/2006/relationships/control" Target="../activeX/activeX101.xml"/><Relationship Id="rId13" Type="http://schemas.openxmlformats.org/officeDocument/2006/relationships/control" Target="../activeX/activeX106.xml"/><Relationship Id="rId18" Type="http://schemas.openxmlformats.org/officeDocument/2006/relationships/control" Target="../activeX/activeX111.xml"/><Relationship Id="rId26" Type="http://schemas.openxmlformats.org/officeDocument/2006/relationships/control" Target="../activeX/activeX119.xml"/><Relationship Id="rId3" Type="http://schemas.openxmlformats.org/officeDocument/2006/relationships/vmlDrawing" Target="../drawings/vmlDrawing5.vml"/><Relationship Id="rId21" Type="http://schemas.openxmlformats.org/officeDocument/2006/relationships/control" Target="../activeX/activeX114.xml"/><Relationship Id="rId7" Type="http://schemas.openxmlformats.org/officeDocument/2006/relationships/control" Target="../activeX/activeX100.xml"/><Relationship Id="rId12" Type="http://schemas.openxmlformats.org/officeDocument/2006/relationships/control" Target="../activeX/activeX105.xml"/><Relationship Id="rId17" Type="http://schemas.openxmlformats.org/officeDocument/2006/relationships/control" Target="../activeX/activeX110.xml"/><Relationship Id="rId25" Type="http://schemas.openxmlformats.org/officeDocument/2006/relationships/control" Target="../activeX/activeX118.xml"/><Relationship Id="rId2" Type="http://schemas.openxmlformats.org/officeDocument/2006/relationships/drawing" Target="../drawings/drawing5.xml"/><Relationship Id="rId16" Type="http://schemas.openxmlformats.org/officeDocument/2006/relationships/control" Target="../activeX/activeX109.xml"/><Relationship Id="rId20" Type="http://schemas.openxmlformats.org/officeDocument/2006/relationships/control" Target="../activeX/activeX113.xml"/><Relationship Id="rId29" Type="http://schemas.openxmlformats.org/officeDocument/2006/relationships/comments" Target="../comments4.xml"/><Relationship Id="rId1" Type="http://schemas.openxmlformats.org/officeDocument/2006/relationships/printerSettings" Target="../printerSettings/printerSettings7.bin"/><Relationship Id="rId6" Type="http://schemas.openxmlformats.org/officeDocument/2006/relationships/control" Target="../activeX/activeX99.xml"/><Relationship Id="rId11" Type="http://schemas.openxmlformats.org/officeDocument/2006/relationships/control" Target="../activeX/activeX104.xml"/><Relationship Id="rId24" Type="http://schemas.openxmlformats.org/officeDocument/2006/relationships/control" Target="../activeX/activeX117.xml"/><Relationship Id="rId5" Type="http://schemas.openxmlformats.org/officeDocument/2006/relationships/image" Target="../media/image7.emf"/><Relationship Id="rId15" Type="http://schemas.openxmlformats.org/officeDocument/2006/relationships/control" Target="../activeX/activeX108.xml"/><Relationship Id="rId23" Type="http://schemas.openxmlformats.org/officeDocument/2006/relationships/control" Target="../activeX/activeX116.xml"/><Relationship Id="rId28" Type="http://schemas.openxmlformats.org/officeDocument/2006/relationships/control" Target="../activeX/activeX121.xml"/><Relationship Id="rId10" Type="http://schemas.openxmlformats.org/officeDocument/2006/relationships/control" Target="../activeX/activeX103.xml"/><Relationship Id="rId19" Type="http://schemas.openxmlformats.org/officeDocument/2006/relationships/control" Target="../activeX/activeX112.xml"/><Relationship Id="rId4" Type="http://schemas.openxmlformats.org/officeDocument/2006/relationships/control" Target="../activeX/activeX98.xml"/><Relationship Id="rId9" Type="http://schemas.openxmlformats.org/officeDocument/2006/relationships/control" Target="../activeX/activeX102.xml"/><Relationship Id="rId14" Type="http://schemas.openxmlformats.org/officeDocument/2006/relationships/control" Target="../activeX/activeX107.xml"/><Relationship Id="rId22" Type="http://schemas.openxmlformats.org/officeDocument/2006/relationships/control" Target="../activeX/activeX115.xml"/><Relationship Id="rId27" Type="http://schemas.openxmlformats.org/officeDocument/2006/relationships/control" Target="../activeX/activeX120.xml"/></Relationships>
</file>

<file path=xl/worksheets/_rels/sheet8.xml.rels><?xml version="1.0" encoding="UTF-8" standalone="yes"?>
<Relationships xmlns="http://schemas.openxmlformats.org/package/2006/relationships"><Relationship Id="rId8" Type="http://schemas.openxmlformats.org/officeDocument/2006/relationships/control" Target="../activeX/activeX125.xml"/><Relationship Id="rId13" Type="http://schemas.openxmlformats.org/officeDocument/2006/relationships/control" Target="../activeX/activeX130.xml"/><Relationship Id="rId18" Type="http://schemas.openxmlformats.org/officeDocument/2006/relationships/control" Target="../activeX/activeX135.xml"/><Relationship Id="rId26" Type="http://schemas.openxmlformats.org/officeDocument/2006/relationships/control" Target="../activeX/activeX143.xml"/><Relationship Id="rId3" Type="http://schemas.openxmlformats.org/officeDocument/2006/relationships/vmlDrawing" Target="../drawings/vmlDrawing6.vml"/><Relationship Id="rId21" Type="http://schemas.openxmlformats.org/officeDocument/2006/relationships/control" Target="../activeX/activeX138.xml"/><Relationship Id="rId7" Type="http://schemas.openxmlformats.org/officeDocument/2006/relationships/control" Target="../activeX/activeX124.xml"/><Relationship Id="rId12" Type="http://schemas.openxmlformats.org/officeDocument/2006/relationships/control" Target="../activeX/activeX129.xml"/><Relationship Id="rId17" Type="http://schemas.openxmlformats.org/officeDocument/2006/relationships/control" Target="../activeX/activeX134.xml"/><Relationship Id="rId25" Type="http://schemas.openxmlformats.org/officeDocument/2006/relationships/control" Target="../activeX/activeX142.xml"/><Relationship Id="rId2" Type="http://schemas.openxmlformats.org/officeDocument/2006/relationships/drawing" Target="../drawings/drawing6.xml"/><Relationship Id="rId16" Type="http://schemas.openxmlformats.org/officeDocument/2006/relationships/control" Target="../activeX/activeX133.xml"/><Relationship Id="rId20" Type="http://schemas.openxmlformats.org/officeDocument/2006/relationships/control" Target="../activeX/activeX137.xml"/><Relationship Id="rId29" Type="http://schemas.openxmlformats.org/officeDocument/2006/relationships/comments" Target="../comments5.xml"/><Relationship Id="rId1" Type="http://schemas.openxmlformats.org/officeDocument/2006/relationships/printerSettings" Target="../printerSettings/printerSettings8.bin"/><Relationship Id="rId6" Type="http://schemas.openxmlformats.org/officeDocument/2006/relationships/control" Target="../activeX/activeX123.xml"/><Relationship Id="rId11" Type="http://schemas.openxmlformats.org/officeDocument/2006/relationships/control" Target="../activeX/activeX128.xml"/><Relationship Id="rId24" Type="http://schemas.openxmlformats.org/officeDocument/2006/relationships/control" Target="../activeX/activeX141.xml"/><Relationship Id="rId5" Type="http://schemas.openxmlformats.org/officeDocument/2006/relationships/image" Target="../media/image5.emf"/><Relationship Id="rId15" Type="http://schemas.openxmlformats.org/officeDocument/2006/relationships/control" Target="../activeX/activeX132.xml"/><Relationship Id="rId23" Type="http://schemas.openxmlformats.org/officeDocument/2006/relationships/control" Target="../activeX/activeX140.xml"/><Relationship Id="rId28" Type="http://schemas.openxmlformats.org/officeDocument/2006/relationships/control" Target="../activeX/activeX145.xml"/><Relationship Id="rId10" Type="http://schemas.openxmlformats.org/officeDocument/2006/relationships/control" Target="../activeX/activeX127.xml"/><Relationship Id="rId19" Type="http://schemas.openxmlformats.org/officeDocument/2006/relationships/control" Target="../activeX/activeX136.xml"/><Relationship Id="rId4" Type="http://schemas.openxmlformats.org/officeDocument/2006/relationships/control" Target="../activeX/activeX122.xml"/><Relationship Id="rId9" Type="http://schemas.openxmlformats.org/officeDocument/2006/relationships/control" Target="../activeX/activeX126.xml"/><Relationship Id="rId14" Type="http://schemas.openxmlformats.org/officeDocument/2006/relationships/control" Target="../activeX/activeX131.xml"/><Relationship Id="rId22" Type="http://schemas.openxmlformats.org/officeDocument/2006/relationships/control" Target="../activeX/activeX139.xml"/><Relationship Id="rId27" Type="http://schemas.openxmlformats.org/officeDocument/2006/relationships/control" Target="../activeX/activeX144.xml"/></Relationships>
</file>

<file path=xl/worksheets/_rels/sheet9.xml.rels><?xml version="1.0" encoding="UTF-8" standalone="yes"?>
<Relationships xmlns="http://schemas.openxmlformats.org/package/2006/relationships"><Relationship Id="rId8" Type="http://schemas.openxmlformats.org/officeDocument/2006/relationships/control" Target="../activeX/activeX149.xml"/><Relationship Id="rId13" Type="http://schemas.openxmlformats.org/officeDocument/2006/relationships/control" Target="../activeX/activeX154.xml"/><Relationship Id="rId18" Type="http://schemas.openxmlformats.org/officeDocument/2006/relationships/control" Target="../activeX/activeX159.xml"/><Relationship Id="rId26" Type="http://schemas.openxmlformats.org/officeDocument/2006/relationships/control" Target="../activeX/activeX167.xml"/><Relationship Id="rId3" Type="http://schemas.openxmlformats.org/officeDocument/2006/relationships/vmlDrawing" Target="../drawings/vmlDrawing7.vml"/><Relationship Id="rId21" Type="http://schemas.openxmlformats.org/officeDocument/2006/relationships/control" Target="../activeX/activeX162.xml"/><Relationship Id="rId7" Type="http://schemas.openxmlformats.org/officeDocument/2006/relationships/control" Target="../activeX/activeX148.xml"/><Relationship Id="rId12" Type="http://schemas.openxmlformats.org/officeDocument/2006/relationships/control" Target="../activeX/activeX153.xml"/><Relationship Id="rId17" Type="http://schemas.openxmlformats.org/officeDocument/2006/relationships/control" Target="../activeX/activeX158.xml"/><Relationship Id="rId25" Type="http://schemas.openxmlformats.org/officeDocument/2006/relationships/control" Target="../activeX/activeX166.xml"/><Relationship Id="rId2" Type="http://schemas.openxmlformats.org/officeDocument/2006/relationships/drawing" Target="../drawings/drawing7.xml"/><Relationship Id="rId16" Type="http://schemas.openxmlformats.org/officeDocument/2006/relationships/control" Target="../activeX/activeX157.xml"/><Relationship Id="rId20" Type="http://schemas.openxmlformats.org/officeDocument/2006/relationships/control" Target="../activeX/activeX161.xml"/><Relationship Id="rId29" Type="http://schemas.openxmlformats.org/officeDocument/2006/relationships/comments" Target="../comments6.xml"/><Relationship Id="rId1" Type="http://schemas.openxmlformats.org/officeDocument/2006/relationships/printerSettings" Target="../printerSettings/printerSettings9.bin"/><Relationship Id="rId6" Type="http://schemas.openxmlformats.org/officeDocument/2006/relationships/control" Target="../activeX/activeX147.xml"/><Relationship Id="rId11" Type="http://schemas.openxmlformats.org/officeDocument/2006/relationships/control" Target="../activeX/activeX152.xml"/><Relationship Id="rId24" Type="http://schemas.openxmlformats.org/officeDocument/2006/relationships/control" Target="../activeX/activeX165.xml"/><Relationship Id="rId5" Type="http://schemas.openxmlformats.org/officeDocument/2006/relationships/image" Target="../media/image8.emf"/><Relationship Id="rId15" Type="http://schemas.openxmlformats.org/officeDocument/2006/relationships/control" Target="../activeX/activeX156.xml"/><Relationship Id="rId23" Type="http://schemas.openxmlformats.org/officeDocument/2006/relationships/control" Target="../activeX/activeX164.xml"/><Relationship Id="rId28" Type="http://schemas.openxmlformats.org/officeDocument/2006/relationships/control" Target="../activeX/activeX169.xml"/><Relationship Id="rId10" Type="http://schemas.openxmlformats.org/officeDocument/2006/relationships/control" Target="../activeX/activeX151.xml"/><Relationship Id="rId19" Type="http://schemas.openxmlformats.org/officeDocument/2006/relationships/control" Target="../activeX/activeX160.xml"/><Relationship Id="rId4" Type="http://schemas.openxmlformats.org/officeDocument/2006/relationships/control" Target="../activeX/activeX146.xml"/><Relationship Id="rId9" Type="http://schemas.openxmlformats.org/officeDocument/2006/relationships/control" Target="../activeX/activeX150.xml"/><Relationship Id="rId14" Type="http://schemas.openxmlformats.org/officeDocument/2006/relationships/control" Target="../activeX/activeX155.xml"/><Relationship Id="rId22" Type="http://schemas.openxmlformats.org/officeDocument/2006/relationships/control" Target="../activeX/activeX163.xml"/><Relationship Id="rId27" Type="http://schemas.openxmlformats.org/officeDocument/2006/relationships/control" Target="../activeX/activeX16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indexed="50"/>
  </sheetPr>
  <dimension ref="A1:AE59"/>
  <sheetViews>
    <sheetView view="pageLayout" topLeftCell="B1" zoomScaleNormal="100" workbookViewId="0">
      <selection sqref="A1:XFD59"/>
    </sheetView>
  </sheetViews>
  <sheetFormatPr defaultRowHeight="18.75" customHeight="1" x14ac:dyDescent="0.2"/>
  <cols>
    <col min="1" max="1" width="1.28515625" style="11" customWidth="1"/>
    <col min="2" max="2" width="3" style="11" customWidth="1"/>
    <col min="3" max="3" width="37.28515625" style="11" customWidth="1"/>
    <col min="4" max="4" width="3" style="11" customWidth="1"/>
    <col min="5" max="5" width="10.28515625" style="11" customWidth="1"/>
    <col min="6" max="9" width="9" style="11" customWidth="1"/>
    <col min="10" max="10" width="12.85546875" style="11" customWidth="1"/>
    <col min="11" max="11" width="9" style="11" customWidth="1"/>
    <col min="12" max="12" width="11.5703125" style="11" customWidth="1"/>
    <col min="13" max="13" width="3.7109375" style="11" customWidth="1"/>
    <col min="14" max="31" width="9.140625" style="4"/>
    <col min="32" max="16384" width="9.140625" style="11"/>
  </cols>
  <sheetData>
    <row r="1" spans="1:25" ht="18.75" customHeight="1" x14ac:dyDescent="0.2">
      <c r="A1" s="619" t="s">
        <v>2479</v>
      </c>
      <c r="B1" s="619"/>
      <c r="C1" s="619"/>
      <c r="D1" s="619"/>
      <c r="E1" s="619"/>
      <c r="F1" s="619"/>
      <c r="G1" s="619"/>
      <c r="H1" s="619"/>
      <c r="I1" s="619"/>
      <c r="J1" s="619"/>
      <c r="K1" s="619"/>
      <c r="L1" s="619"/>
      <c r="M1" s="619"/>
    </row>
    <row r="2" spans="1:25" ht="18.75" customHeight="1" x14ac:dyDescent="0.2">
      <c r="A2" s="619" t="s">
        <v>2480</v>
      </c>
      <c r="B2" s="619"/>
      <c r="C2" s="619"/>
      <c r="D2" s="619"/>
      <c r="E2" s="619"/>
      <c r="F2" s="619"/>
      <c r="G2" s="619"/>
      <c r="H2" s="619"/>
      <c r="I2" s="619"/>
      <c r="J2" s="619"/>
      <c r="K2" s="619"/>
      <c r="L2" s="619"/>
      <c r="M2" s="619"/>
    </row>
    <row r="3" spans="1:25" ht="18.75" customHeight="1" x14ac:dyDescent="0.2">
      <c r="A3" s="619" t="s">
        <v>2481</v>
      </c>
      <c r="B3" s="619"/>
      <c r="C3" s="619"/>
      <c r="D3" s="619"/>
      <c r="E3" s="619"/>
      <c r="F3" s="619"/>
      <c r="G3" s="619"/>
      <c r="H3" s="619"/>
      <c r="I3" s="619"/>
      <c r="J3" s="619"/>
      <c r="K3" s="619"/>
      <c r="L3" s="619"/>
      <c r="M3" s="619"/>
    </row>
    <row r="4" spans="1:25" ht="50.25" customHeight="1" x14ac:dyDescent="0.2">
      <c r="C4" s="359" t="s">
        <v>1495</v>
      </c>
      <c r="D4" s="360"/>
      <c r="E4" s="360"/>
      <c r="F4" s="360"/>
      <c r="G4" s="360"/>
      <c r="H4" s="360"/>
      <c r="I4" s="360"/>
      <c r="J4" s="360"/>
      <c r="K4" s="360"/>
      <c r="L4" s="360"/>
      <c r="M4" s="360"/>
    </row>
    <row r="5" spans="1:25" ht="18.75" customHeight="1" x14ac:dyDescent="0.2">
      <c r="B5" s="150" t="s">
        <v>1494</v>
      </c>
      <c r="O5" s="11"/>
      <c r="P5" s="11"/>
      <c r="Q5" s="11"/>
      <c r="R5" s="11"/>
      <c r="S5" s="11"/>
      <c r="T5" s="11"/>
      <c r="U5" s="11"/>
      <c r="V5" s="11"/>
      <c r="W5" s="11"/>
      <c r="X5" s="11"/>
      <c r="Y5" s="11"/>
    </row>
    <row r="6" spans="1:25" ht="18.75" customHeight="1" x14ac:dyDescent="0.2">
      <c r="B6" s="151" t="s">
        <v>1493</v>
      </c>
      <c r="C6" s="152"/>
      <c r="D6" s="152"/>
      <c r="E6" s="153"/>
      <c r="F6" s="153"/>
      <c r="G6" s="153"/>
      <c r="H6" s="153"/>
      <c r="I6" s="153"/>
      <c r="J6" s="153"/>
      <c r="K6" s="153"/>
      <c r="L6" s="153"/>
      <c r="M6" s="154"/>
      <c r="O6" s="11"/>
      <c r="P6" s="11"/>
      <c r="Q6" s="11"/>
      <c r="R6" s="11"/>
      <c r="S6" s="11"/>
      <c r="T6" s="11"/>
      <c r="U6" s="11"/>
      <c r="V6" s="11"/>
      <c r="W6" s="11"/>
      <c r="X6" s="11"/>
      <c r="Y6" s="11"/>
    </row>
    <row r="7" spans="1:25" ht="18.75" customHeight="1" x14ac:dyDescent="0.2">
      <c r="B7" s="155"/>
      <c r="C7" s="156"/>
      <c r="D7" s="156"/>
      <c r="E7" s="157"/>
      <c r="F7" s="157"/>
      <c r="G7" s="157"/>
      <c r="H7" s="157"/>
      <c r="I7" s="157"/>
      <c r="J7" s="157"/>
      <c r="K7" s="157"/>
      <c r="L7" s="157"/>
      <c r="M7" s="158"/>
      <c r="O7" s="11"/>
      <c r="P7" s="11"/>
      <c r="Q7" s="11"/>
      <c r="R7" s="11"/>
      <c r="S7" s="11"/>
      <c r="T7" s="11"/>
      <c r="U7" s="11"/>
      <c r="V7" s="11"/>
      <c r="W7" s="11"/>
      <c r="X7" s="11"/>
      <c r="Y7" s="11"/>
    </row>
    <row r="8" spans="1:25" ht="18.75" customHeight="1" x14ac:dyDescent="0.2">
      <c r="B8" s="159"/>
      <c r="C8" s="160" t="s">
        <v>1492</v>
      </c>
      <c r="D8" s="161"/>
      <c r="E8" s="361" t="s">
        <v>1491</v>
      </c>
      <c r="F8" s="362"/>
      <c r="G8" s="362"/>
      <c r="H8" s="362"/>
      <c r="I8" s="362"/>
      <c r="J8" s="362"/>
      <c r="K8" s="362"/>
      <c r="L8" s="363"/>
      <c r="M8" s="162"/>
      <c r="O8" s="11"/>
      <c r="P8" s="11"/>
      <c r="Q8" s="11"/>
      <c r="R8" s="11"/>
      <c r="S8" s="11"/>
      <c r="T8" s="11"/>
      <c r="U8" s="11"/>
      <c r="V8" s="11"/>
      <c r="W8" s="11"/>
      <c r="X8" s="11"/>
      <c r="Y8" s="11"/>
    </row>
    <row r="9" spans="1:25" ht="18.75" customHeight="1" x14ac:dyDescent="0.2">
      <c r="B9" s="163"/>
      <c r="C9" s="164"/>
      <c r="D9" s="164"/>
      <c r="E9" s="165"/>
      <c r="F9" s="165"/>
      <c r="G9" s="165"/>
      <c r="H9" s="165"/>
      <c r="I9" s="165"/>
      <c r="J9" s="165"/>
      <c r="K9" s="165"/>
      <c r="L9" s="165"/>
      <c r="M9" s="166"/>
      <c r="O9" s="11"/>
      <c r="P9" s="11"/>
      <c r="Q9" s="11"/>
      <c r="R9" s="11"/>
      <c r="S9" s="11"/>
      <c r="T9" s="11"/>
      <c r="U9" s="11"/>
      <c r="V9" s="11"/>
      <c r="W9" s="11"/>
      <c r="X9" s="11"/>
      <c r="Y9" s="11"/>
    </row>
    <row r="10" spans="1:25" ht="18.75" customHeight="1" x14ac:dyDescent="0.2">
      <c r="B10" s="159"/>
      <c r="C10" s="16" t="s">
        <v>1490</v>
      </c>
      <c r="D10" s="16"/>
      <c r="E10" s="167"/>
      <c r="F10" s="167"/>
      <c r="G10" s="167"/>
      <c r="H10" s="167"/>
      <c r="I10" s="167"/>
      <c r="J10" s="167"/>
      <c r="K10" s="167"/>
      <c r="L10" s="167"/>
      <c r="M10" s="162"/>
      <c r="O10" s="11"/>
      <c r="P10" s="11"/>
      <c r="Q10" s="11"/>
      <c r="R10" s="11"/>
      <c r="S10" s="11"/>
      <c r="T10" s="11"/>
      <c r="U10" s="11"/>
      <c r="V10" s="11"/>
      <c r="W10" s="11"/>
      <c r="X10" s="11"/>
      <c r="Y10" s="11"/>
    </row>
    <row r="11" spans="1:25" ht="21.75" customHeight="1" x14ac:dyDescent="0.2">
      <c r="B11" s="159"/>
      <c r="C11" s="7" t="s">
        <v>1489</v>
      </c>
      <c r="D11" s="7"/>
      <c r="E11" s="364" t="s">
        <v>1717</v>
      </c>
      <c r="F11" s="365"/>
      <c r="G11" s="365"/>
      <c r="H11" s="365"/>
      <c r="I11" s="365"/>
      <c r="J11" s="365"/>
      <c r="K11" s="365"/>
      <c r="L11" s="366"/>
      <c r="M11" s="162"/>
      <c r="O11" s="11"/>
      <c r="P11" s="11"/>
      <c r="Q11" s="11"/>
      <c r="R11" s="11"/>
      <c r="S11" s="11"/>
      <c r="T11" s="11"/>
      <c r="U11" s="11"/>
      <c r="V11" s="11"/>
      <c r="W11" s="11"/>
      <c r="X11" s="11"/>
      <c r="Y11" s="11"/>
    </row>
    <row r="12" spans="1:25" ht="21.75" customHeight="1" x14ac:dyDescent="0.2">
      <c r="B12" s="159"/>
      <c r="C12" s="7"/>
      <c r="D12" s="7"/>
      <c r="E12" s="367"/>
      <c r="F12" s="368"/>
      <c r="G12" s="368"/>
      <c r="H12" s="368"/>
      <c r="I12" s="368"/>
      <c r="J12" s="368"/>
      <c r="K12" s="368"/>
      <c r="L12" s="369"/>
      <c r="M12" s="162"/>
      <c r="O12" s="11"/>
      <c r="P12" s="11"/>
      <c r="Q12" s="11"/>
      <c r="R12" s="11"/>
      <c r="S12" s="11"/>
      <c r="T12" s="11"/>
      <c r="U12" s="11"/>
      <c r="V12" s="11"/>
      <c r="W12" s="11"/>
      <c r="X12" s="11"/>
      <c r="Y12" s="11"/>
    </row>
    <row r="13" spans="1:25" ht="11.25" customHeight="1" x14ac:dyDescent="0.2">
      <c r="B13" s="159"/>
      <c r="C13" s="161"/>
      <c r="D13" s="161"/>
      <c r="E13" s="167"/>
      <c r="F13" s="167"/>
      <c r="G13" s="167"/>
      <c r="H13" s="167"/>
      <c r="I13" s="167"/>
      <c r="J13" s="167"/>
      <c r="K13" s="167"/>
      <c r="L13" s="167"/>
      <c r="M13" s="162"/>
      <c r="O13" s="11"/>
      <c r="P13" s="11"/>
      <c r="Q13" s="11"/>
      <c r="R13" s="11"/>
      <c r="S13" s="11"/>
      <c r="T13" s="11"/>
      <c r="U13" s="11"/>
      <c r="V13" s="11"/>
      <c r="W13" s="11"/>
      <c r="X13" s="11"/>
      <c r="Y13" s="11"/>
    </row>
    <row r="14" spans="1:25" ht="18.75" customHeight="1" x14ac:dyDescent="0.2">
      <c r="B14" s="159"/>
      <c r="C14" s="7" t="s">
        <v>1488</v>
      </c>
      <c r="D14" s="7"/>
      <c r="E14" s="364" t="s">
        <v>1718</v>
      </c>
      <c r="F14" s="365"/>
      <c r="G14" s="365"/>
      <c r="H14" s="365"/>
      <c r="I14" s="365"/>
      <c r="J14" s="365"/>
      <c r="K14" s="365"/>
      <c r="L14" s="366"/>
      <c r="M14" s="162"/>
      <c r="O14" s="11"/>
      <c r="P14" s="11"/>
      <c r="Q14" s="11"/>
      <c r="R14" s="11"/>
      <c r="S14" s="11"/>
      <c r="T14" s="11"/>
      <c r="U14" s="11"/>
      <c r="V14" s="11"/>
      <c r="W14" s="11"/>
      <c r="X14" s="11"/>
      <c r="Y14" s="11"/>
    </row>
    <row r="15" spans="1:25" ht="18.75" customHeight="1" x14ac:dyDescent="0.2">
      <c r="B15" s="159"/>
      <c r="C15" s="7"/>
      <c r="D15" s="7"/>
      <c r="E15" s="367"/>
      <c r="F15" s="368"/>
      <c r="G15" s="368"/>
      <c r="H15" s="368"/>
      <c r="I15" s="368"/>
      <c r="J15" s="368"/>
      <c r="K15" s="368"/>
      <c r="L15" s="369"/>
      <c r="M15" s="162"/>
      <c r="O15" s="11"/>
      <c r="P15" s="11"/>
      <c r="Q15" s="11"/>
      <c r="R15" s="11"/>
      <c r="S15" s="11"/>
      <c r="T15" s="11"/>
      <c r="U15" s="11"/>
      <c r="V15" s="11"/>
      <c r="W15" s="11"/>
      <c r="X15" s="11"/>
      <c r="Y15" s="11"/>
    </row>
    <row r="16" spans="1:25" ht="6.75" customHeight="1" x14ac:dyDescent="0.2">
      <c r="B16" s="159"/>
      <c r="C16" s="7"/>
      <c r="D16" s="7"/>
      <c r="E16" s="168"/>
      <c r="F16" s="168"/>
      <c r="G16" s="168"/>
      <c r="H16" s="168"/>
      <c r="I16" s="168"/>
      <c r="J16" s="168"/>
      <c r="K16" s="168"/>
      <c r="L16" s="168"/>
      <c r="M16" s="162"/>
      <c r="O16" s="11"/>
      <c r="P16" s="11"/>
      <c r="Q16" s="11"/>
      <c r="R16" s="11"/>
      <c r="S16" s="11"/>
      <c r="T16" s="11"/>
      <c r="U16" s="11"/>
      <c r="V16" s="11"/>
      <c r="W16" s="11"/>
      <c r="X16" s="11"/>
      <c r="Y16" s="11"/>
    </row>
    <row r="17" spans="2:25" ht="18.75" customHeight="1" x14ac:dyDescent="0.2">
      <c r="B17" s="159"/>
      <c r="C17" s="7" t="s">
        <v>1487</v>
      </c>
      <c r="D17" s="7"/>
      <c r="E17" s="370" t="s">
        <v>1725</v>
      </c>
      <c r="F17" s="371"/>
      <c r="G17" s="371"/>
      <c r="H17" s="371"/>
      <c r="I17" s="371"/>
      <c r="J17" s="371"/>
      <c r="K17" s="371"/>
      <c r="L17" s="372"/>
      <c r="M17" s="162"/>
      <c r="O17" s="11"/>
      <c r="P17" s="11"/>
      <c r="Q17" s="11"/>
      <c r="R17" s="11"/>
      <c r="S17" s="11"/>
      <c r="T17" s="11"/>
      <c r="U17" s="11"/>
      <c r="V17" s="11"/>
      <c r="W17" s="11"/>
      <c r="X17" s="11"/>
      <c r="Y17" s="11"/>
    </row>
    <row r="18" spans="2:25" ht="18" customHeight="1" x14ac:dyDescent="0.2">
      <c r="B18" s="159"/>
      <c r="C18" s="161"/>
      <c r="D18" s="161"/>
      <c r="E18" s="167"/>
      <c r="F18" s="167"/>
      <c r="G18" s="167"/>
      <c r="H18" s="167"/>
      <c r="I18" s="167"/>
      <c r="J18" s="167"/>
      <c r="K18" s="167"/>
      <c r="L18" s="167"/>
      <c r="M18" s="162"/>
      <c r="O18" s="11"/>
      <c r="P18" s="11"/>
      <c r="Q18" s="11"/>
      <c r="R18" s="11"/>
      <c r="S18" s="11"/>
      <c r="T18" s="11"/>
      <c r="U18" s="11"/>
      <c r="V18" s="11"/>
      <c r="W18" s="11"/>
      <c r="X18" s="11"/>
      <c r="Y18" s="11"/>
    </row>
    <row r="19" spans="2:25" ht="16.5" customHeight="1" x14ac:dyDescent="0.2">
      <c r="B19" s="3"/>
      <c r="C19" s="16" t="s">
        <v>1486</v>
      </c>
      <c r="D19" s="16"/>
      <c r="E19" s="4"/>
      <c r="F19" s="4"/>
      <c r="G19" s="4"/>
      <c r="H19" s="4"/>
      <c r="I19" s="4"/>
      <c r="J19" s="4"/>
      <c r="K19" s="4"/>
      <c r="L19" s="4"/>
      <c r="M19" s="15"/>
      <c r="O19" s="11"/>
      <c r="P19" s="11"/>
      <c r="Q19" s="11"/>
      <c r="R19" s="11"/>
      <c r="S19" s="11"/>
      <c r="T19" s="11"/>
      <c r="U19" s="11"/>
      <c r="V19" s="11"/>
      <c r="W19" s="11"/>
      <c r="X19" s="11"/>
      <c r="Y19" s="11"/>
    </row>
    <row r="20" spans="2:25" ht="18.75" customHeight="1" x14ac:dyDescent="0.2">
      <c r="B20" s="3"/>
      <c r="C20" s="4"/>
      <c r="D20" s="4"/>
      <c r="E20" s="5" t="s">
        <v>536</v>
      </c>
      <c r="F20" s="358" t="s">
        <v>537</v>
      </c>
      <c r="G20" s="358"/>
      <c r="H20" s="358"/>
      <c r="I20" s="358" t="s">
        <v>538</v>
      </c>
      <c r="J20" s="358"/>
      <c r="K20" s="358"/>
      <c r="L20" s="358"/>
      <c r="M20" s="169"/>
      <c r="O20" s="11"/>
      <c r="P20" s="11"/>
      <c r="Q20" s="11"/>
      <c r="R20" s="11"/>
      <c r="S20" s="11"/>
      <c r="T20" s="11"/>
      <c r="U20" s="11"/>
      <c r="V20" s="11"/>
      <c r="W20" s="11"/>
      <c r="X20" s="11"/>
      <c r="Y20" s="11"/>
    </row>
    <row r="21" spans="2:25" ht="17.25" customHeight="1" x14ac:dyDescent="0.2">
      <c r="B21" s="3"/>
      <c r="C21" s="7" t="s">
        <v>1483</v>
      </c>
      <c r="D21" s="7"/>
      <c r="E21" s="6"/>
      <c r="F21" s="357" t="s">
        <v>1720</v>
      </c>
      <c r="G21" s="352"/>
      <c r="H21" s="352"/>
      <c r="I21" s="357" t="s">
        <v>1721</v>
      </c>
      <c r="J21" s="355"/>
      <c r="K21" s="355"/>
      <c r="L21" s="356"/>
      <c r="M21" s="169"/>
      <c r="N21" s="170"/>
      <c r="O21" s="11"/>
      <c r="P21" s="11"/>
      <c r="Q21" s="11"/>
      <c r="R21" s="11"/>
      <c r="S21" s="11"/>
      <c r="T21" s="11"/>
      <c r="U21" s="11"/>
      <c r="V21" s="11"/>
      <c r="W21" s="11"/>
      <c r="X21" s="11"/>
      <c r="Y21" s="11"/>
    </row>
    <row r="22" spans="2:25" ht="3" hidden="1" customHeight="1" x14ac:dyDescent="0.2">
      <c r="B22" s="3"/>
      <c r="C22" s="4"/>
      <c r="D22" s="4"/>
      <c r="E22" s="4"/>
      <c r="F22" s="4"/>
      <c r="G22" s="4"/>
      <c r="H22" s="4"/>
      <c r="I22" s="4"/>
      <c r="J22" s="4"/>
      <c r="K22" s="4"/>
      <c r="L22" s="4"/>
      <c r="M22" s="15"/>
      <c r="O22" s="11"/>
      <c r="P22" s="11"/>
      <c r="Q22" s="11"/>
      <c r="R22" s="11"/>
      <c r="S22" s="11"/>
      <c r="T22" s="11"/>
      <c r="U22" s="11"/>
      <c r="V22" s="11"/>
      <c r="W22" s="11"/>
      <c r="X22" s="11"/>
      <c r="Y22" s="11"/>
    </row>
    <row r="23" spans="2:25" ht="18" customHeight="1" x14ac:dyDescent="0.2">
      <c r="B23" s="3"/>
      <c r="C23" s="7" t="s">
        <v>1482</v>
      </c>
      <c r="D23" s="7"/>
      <c r="E23" s="351" t="s">
        <v>1722</v>
      </c>
      <c r="F23" s="352"/>
      <c r="G23" s="352"/>
      <c r="H23" s="352"/>
      <c r="I23" s="352"/>
      <c r="J23" s="352"/>
      <c r="K23" s="352"/>
      <c r="L23" s="353"/>
      <c r="M23" s="169"/>
      <c r="O23" s="11"/>
      <c r="P23" s="11"/>
      <c r="Q23" s="11"/>
      <c r="R23" s="11"/>
      <c r="S23" s="11"/>
      <c r="T23" s="11"/>
      <c r="U23" s="11"/>
      <c r="V23" s="11"/>
      <c r="W23" s="11"/>
      <c r="X23" s="11"/>
      <c r="Y23" s="11"/>
    </row>
    <row r="24" spans="2:25" ht="2.25" hidden="1" customHeight="1" x14ac:dyDescent="0.2">
      <c r="B24" s="3"/>
      <c r="C24" s="7"/>
      <c r="D24" s="7"/>
      <c r="E24" s="8"/>
      <c r="F24" s="9"/>
      <c r="G24" s="9"/>
      <c r="H24" s="9"/>
      <c r="I24" s="9"/>
      <c r="J24" s="10"/>
      <c r="K24" s="10"/>
      <c r="L24" s="10"/>
      <c r="M24" s="15"/>
      <c r="O24" s="11"/>
      <c r="P24" s="11"/>
      <c r="Q24" s="11"/>
      <c r="R24" s="11"/>
      <c r="S24" s="11"/>
      <c r="T24" s="11"/>
      <c r="U24" s="11"/>
      <c r="V24" s="11"/>
      <c r="W24" s="11"/>
      <c r="X24" s="11"/>
      <c r="Y24" s="11"/>
    </row>
    <row r="25" spans="2:25" ht="18.75" customHeight="1" x14ac:dyDescent="0.2">
      <c r="B25" s="3"/>
      <c r="C25" s="7" t="s">
        <v>1481</v>
      </c>
      <c r="D25" s="7"/>
      <c r="E25" s="354" t="s">
        <v>1723</v>
      </c>
      <c r="F25" s="355"/>
      <c r="G25" s="355"/>
      <c r="H25" s="355"/>
      <c r="I25" s="355"/>
      <c r="J25" s="355"/>
      <c r="K25" s="355"/>
      <c r="L25" s="356"/>
      <c r="M25" s="169"/>
      <c r="O25" s="11"/>
      <c r="P25" s="11"/>
      <c r="Q25" s="11"/>
      <c r="R25" s="11"/>
      <c r="S25" s="11"/>
      <c r="T25" s="11"/>
      <c r="U25" s="11"/>
      <c r="V25" s="11"/>
      <c r="W25" s="11"/>
      <c r="X25" s="11"/>
      <c r="Y25" s="11"/>
    </row>
    <row r="26" spans="2:25" ht="18.75" customHeight="1" x14ac:dyDescent="0.2">
      <c r="B26" s="3"/>
      <c r="C26" s="7" t="s">
        <v>1485</v>
      </c>
      <c r="D26" s="7"/>
      <c r="E26" s="354" t="s">
        <v>1724</v>
      </c>
      <c r="F26" s="355"/>
      <c r="G26" s="355"/>
      <c r="H26" s="355"/>
      <c r="I26" s="355"/>
      <c r="J26" s="355"/>
      <c r="K26" s="355"/>
      <c r="L26" s="356"/>
      <c r="M26" s="169"/>
      <c r="O26" s="11"/>
      <c r="P26" s="11"/>
      <c r="Q26" s="11"/>
      <c r="R26" s="11"/>
      <c r="S26" s="11"/>
      <c r="T26" s="11"/>
      <c r="U26" s="11"/>
      <c r="V26" s="11"/>
      <c r="W26" s="11"/>
      <c r="X26" s="11"/>
      <c r="Y26" s="11"/>
    </row>
    <row r="27" spans="2:25" ht="25.5" customHeight="1" x14ac:dyDescent="0.2">
      <c r="B27" s="3"/>
      <c r="C27" s="7"/>
      <c r="D27" s="7"/>
      <c r="E27" s="5" t="s">
        <v>1476</v>
      </c>
      <c r="F27" s="4"/>
      <c r="G27" s="5" t="s">
        <v>1475</v>
      </c>
      <c r="H27" s="4"/>
      <c r="I27" s="171"/>
      <c r="J27" s="171"/>
      <c r="K27" s="171"/>
      <c r="L27" s="171"/>
      <c r="M27" s="169"/>
      <c r="O27" s="11"/>
      <c r="P27" s="11"/>
      <c r="Q27" s="11"/>
      <c r="R27" s="11"/>
      <c r="S27" s="11"/>
      <c r="T27" s="11"/>
      <c r="U27" s="11"/>
      <c r="V27" s="11"/>
      <c r="W27" s="11"/>
      <c r="X27" s="11"/>
      <c r="Y27" s="11"/>
    </row>
    <row r="28" spans="2:25" ht="18.75" customHeight="1" x14ac:dyDescent="0.2">
      <c r="B28" s="3"/>
      <c r="C28" s="7" t="s">
        <v>1480</v>
      </c>
      <c r="D28" s="7"/>
      <c r="E28" s="319">
        <v>371</v>
      </c>
      <c r="F28" s="349">
        <v>67330235</v>
      </c>
      <c r="G28" s="350"/>
      <c r="H28" s="350"/>
      <c r="I28" s="171"/>
      <c r="J28" s="171"/>
      <c r="K28" s="171"/>
      <c r="L28" s="171"/>
      <c r="M28" s="169"/>
      <c r="O28" s="11"/>
      <c r="P28" s="11"/>
      <c r="Q28" s="11"/>
      <c r="R28" s="11"/>
      <c r="S28" s="11"/>
      <c r="T28" s="11"/>
      <c r="U28" s="11"/>
      <c r="V28" s="11"/>
      <c r="W28" s="11"/>
      <c r="X28" s="11"/>
      <c r="Y28" s="11"/>
    </row>
    <row r="29" spans="2:25" ht="18.75" customHeight="1" x14ac:dyDescent="0.2">
      <c r="B29" s="3"/>
      <c r="C29" s="7" t="s">
        <v>1479</v>
      </c>
      <c r="D29" s="7"/>
      <c r="E29" s="319">
        <v>371</v>
      </c>
      <c r="F29" s="349">
        <v>29274244</v>
      </c>
      <c r="G29" s="350"/>
      <c r="H29" s="350"/>
      <c r="I29" s="171"/>
      <c r="J29" s="171"/>
      <c r="K29" s="171"/>
      <c r="L29" s="171"/>
      <c r="M29" s="169"/>
      <c r="O29" s="11"/>
      <c r="P29" s="11"/>
      <c r="Q29" s="11"/>
      <c r="R29" s="11"/>
      <c r="S29" s="11"/>
      <c r="T29" s="11"/>
      <c r="U29" s="11"/>
      <c r="V29" s="11"/>
      <c r="W29" s="11"/>
      <c r="X29" s="11"/>
      <c r="Y29" s="11"/>
    </row>
    <row r="30" spans="2:25" ht="18.75" customHeight="1" x14ac:dyDescent="0.2">
      <c r="B30" s="3"/>
      <c r="C30" s="7"/>
      <c r="D30" s="7"/>
      <c r="E30" s="167"/>
      <c r="F30" s="171"/>
      <c r="G30" s="171"/>
      <c r="H30" s="171"/>
      <c r="I30" s="171"/>
      <c r="J30" s="171"/>
      <c r="K30" s="171"/>
      <c r="L30" s="171"/>
      <c r="M30" s="169"/>
      <c r="O30" s="11"/>
      <c r="P30" s="11"/>
      <c r="Q30" s="11"/>
      <c r="R30" s="11"/>
      <c r="S30" s="11"/>
      <c r="T30" s="11"/>
      <c r="U30" s="11"/>
      <c r="V30" s="11"/>
      <c r="W30" s="11"/>
      <c r="X30" s="11"/>
      <c r="Y30" s="11"/>
    </row>
    <row r="31" spans="2:25" ht="18.75" customHeight="1" x14ac:dyDescent="0.2">
      <c r="B31" s="3"/>
      <c r="C31" s="16" t="s">
        <v>1484</v>
      </c>
      <c r="D31" s="16"/>
      <c r="E31" s="4"/>
      <c r="F31" s="4"/>
      <c r="G31" s="4"/>
      <c r="H31" s="4"/>
      <c r="I31" s="4"/>
      <c r="J31" s="4"/>
      <c r="K31" s="4"/>
      <c r="L31" s="4"/>
      <c r="M31" s="169"/>
      <c r="O31" s="11"/>
      <c r="P31" s="11"/>
      <c r="Q31" s="11"/>
      <c r="R31" s="11"/>
      <c r="S31" s="11"/>
      <c r="T31" s="11"/>
      <c r="U31" s="11"/>
      <c r="V31" s="11"/>
      <c r="W31" s="11"/>
      <c r="X31" s="11"/>
      <c r="Y31" s="11"/>
    </row>
    <row r="32" spans="2:25" ht="18.75" customHeight="1" x14ac:dyDescent="0.2">
      <c r="B32" s="3"/>
      <c r="C32" s="4"/>
      <c r="D32" s="4"/>
      <c r="E32" s="5" t="s">
        <v>536</v>
      </c>
      <c r="F32" s="358" t="s">
        <v>537</v>
      </c>
      <c r="G32" s="358"/>
      <c r="H32" s="358"/>
      <c r="I32" s="358" t="s">
        <v>538</v>
      </c>
      <c r="J32" s="358"/>
      <c r="K32" s="358"/>
      <c r="L32" s="358"/>
      <c r="M32" s="169"/>
      <c r="O32" s="11"/>
      <c r="P32" s="11"/>
      <c r="Q32" s="11"/>
      <c r="R32" s="11"/>
      <c r="S32" s="11"/>
      <c r="T32" s="11"/>
      <c r="U32" s="11"/>
      <c r="V32" s="11"/>
      <c r="W32" s="11"/>
      <c r="X32" s="11"/>
      <c r="Y32" s="11"/>
    </row>
    <row r="33" spans="2:25" ht="18.75" customHeight="1" x14ac:dyDescent="0.2">
      <c r="B33" s="3"/>
      <c r="C33" s="7" t="s">
        <v>1483</v>
      </c>
      <c r="D33" s="7"/>
      <c r="E33" s="6"/>
      <c r="F33" s="357" t="s">
        <v>1726</v>
      </c>
      <c r="G33" s="352"/>
      <c r="H33" s="352"/>
      <c r="I33" s="357" t="s">
        <v>1727</v>
      </c>
      <c r="J33" s="355"/>
      <c r="K33" s="355"/>
      <c r="L33" s="356"/>
      <c r="M33" s="169"/>
      <c r="O33" s="11"/>
      <c r="P33" s="11"/>
      <c r="Q33" s="11"/>
      <c r="R33" s="11"/>
      <c r="S33" s="11"/>
      <c r="T33" s="11"/>
      <c r="U33" s="11"/>
      <c r="V33" s="11"/>
      <c r="W33" s="11"/>
      <c r="X33" s="11"/>
      <c r="Y33" s="11"/>
    </row>
    <row r="34" spans="2:25" ht="18.75" customHeight="1" x14ac:dyDescent="0.2">
      <c r="B34" s="3"/>
      <c r="C34" s="7" t="s">
        <v>1482</v>
      </c>
      <c r="D34" s="7"/>
      <c r="E34" s="351" t="s">
        <v>1728</v>
      </c>
      <c r="F34" s="352"/>
      <c r="G34" s="352"/>
      <c r="H34" s="352"/>
      <c r="I34" s="352"/>
      <c r="J34" s="352"/>
      <c r="K34" s="352"/>
      <c r="L34" s="353"/>
      <c r="M34" s="169"/>
      <c r="O34" s="11"/>
      <c r="P34" s="11"/>
      <c r="Q34" s="11"/>
      <c r="R34" s="11"/>
      <c r="S34" s="11"/>
      <c r="T34" s="11"/>
      <c r="U34" s="11"/>
      <c r="V34" s="11"/>
      <c r="W34" s="11"/>
      <c r="X34" s="11"/>
      <c r="Y34" s="11"/>
    </row>
    <row r="35" spans="2:25" ht="18.75" customHeight="1" x14ac:dyDescent="0.2">
      <c r="B35" s="3"/>
      <c r="C35" s="7" t="s">
        <v>1481</v>
      </c>
      <c r="D35" s="7"/>
      <c r="E35" s="354" t="s">
        <v>1729</v>
      </c>
      <c r="F35" s="355"/>
      <c r="G35" s="355"/>
      <c r="H35" s="355"/>
      <c r="I35" s="355"/>
      <c r="J35" s="355"/>
      <c r="K35" s="355"/>
      <c r="L35" s="356"/>
      <c r="M35" s="169"/>
      <c r="O35" s="11"/>
      <c r="P35" s="11"/>
      <c r="Q35" s="11"/>
      <c r="R35" s="11"/>
      <c r="S35" s="11"/>
      <c r="T35" s="11"/>
      <c r="U35" s="11"/>
      <c r="V35" s="11"/>
      <c r="W35" s="11"/>
      <c r="X35" s="11"/>
      <c r="Y35" s="11"/>
    </row>
    <row r="36" spans="2:25" ht="27.75" customHeight="1" x14ac:dyDescent="0.2">
      <c r="B36" s="3"/>
      <c r="C36" s="7"/>
      <c r="D36" s="7"/>
      <c r="E36" s="5" t="s">
        <v>1476</v>
      </c>
      <c r="F36" s="4"/>
      <c r="G36" s="5" t="s">
        <v>1475</v>
      </c>
      <c r="H36" s="4"/>
      <c r="I36" s="171"/>
      <c r="J36" s="171"/>
      <c r="K36" s="171"/>
      <c r="L36" s="171"/>
      <c r="M36" s="169"/>
      <c r="O36" s="11"/>
      <c r="P36" s="11"/>
      <c r="Q36" s="11"/>
      <c r="R36" s="11"/>
      <c r="S36" s="11"/>
      <c r="T36" s="11"/>
      <c r="U36" s="11"/>
      <c r="V36" s="11"/>
      <c r="W36" s="11"/>
      <c r="X36" s="11"/>
      <c r="Y36" s="11"/>
    </row>
    <row r="37" spans="2:25" ht="18.75" customHeight="1" x14ac:dyDescent="0.2">
      <c r="B37" s="3"/>
      <c r="C37" s="7" t="s">
        <v>1480</v>
      </c>
      <c r="D37" s="7"/>
      <c r="E37" s="319">
        <v>371</v>
      </c>
      <c r="F37" s="349">
        <v>67330315</v>
      </c>
      <c r="G37" s="350"/>
      <c r="H37" s="350"/>
      <c r="I37" s="171"/>
      <c r="J37" s="171"/>
      <c r="K37" s="171"/>
      <c r="L37" s="171"/>
      <c r="M37" s="169"/>
      <c r="O37" s="11"/>
      <c r="P37" s="11"/>
      <c r="Q37" s="11"/>
      <c r="R37" s="11"/>
      <c r="S37" s="11"/>
      <c r="T37" s="11"/>
      <c r="U37" s="11"/>
      <c r="V37" s="11"/>
      <c r="W37" s="11"/>
      <c r="X37" s="11"/>
      <c r="Y37" s="11"/>
    </row>
    <row r="38" spans="2:25" ht="18.75" customHeight="1" x14ac:dyDescent="0.2">
      <c r="B38" s="3"/>
      <c r="C38" s="7" t="s">
        <v>1479</v>
      </c>
      <c r="D38" s="7"/>
      <c r="E38" s="319"/>
      <c r="F38" s="349"/>
      <c r="G38" s="350"/>
      <c r="H38" s="350"/>
      <c r="I38" s="171"/>
      <c r="J38" s="171"/>
      <c r="K38" s="171"/>
      <c r="L38" s="171"/>
      <c r="M38" s="169"/>
      <c r="O38" s="11"/>
      <c r="P38" s="11"/>
      <c r="Q38" s="11"/>
      <c r="R38" s="11"/>
      <c r="S38" s="11"/>
      <c r="T38" s="11"/>
      <c r="U38" s="11"/>
      <c r="V38" s="11"/>
      <c r="W38" s="11"/>
      <c r="X38" s="11"/>
      <c r="Y38" s="11"/>
    </row>
    <row r="39" spans="2:25" ht="18.75" customHeight="1" x14ac:dyDescent="0.2">
      <c r="B39" s="3"/>
      <c r="C39" s="7"/>
      <c r="D39" s="7"/>
      <c r="E39" s="18"/>
      <c r="F39" s="18"/>
      <c r="G39" s="18"/>
      <c r="H39" s="18"/>
      <c r="I39" s="4"/>
      <c r="J39" s="4"/>
      <c r="K39" s="4"/>
      <c r="L39" s="4"/>
      <c r="M39" s="15"/>
      <c r="O39" s="11"/>
      <c r="P39" s="11"/>
      <c r="Q39" s="11"/>
      <c r="R39" s="11"/>
      <c r="S39" s="11"/>
      <c r="T39" s="11"/>
      <c r="U39" s="11"/>
      <c r="V39" s="11"/>
      <c r="W39" s="11"/>
      <c r="X39" s="11"/>
      <c r="Y39" s="11"/>
    </row>
    <row r="40" spans="2:25" ht="18.75" customHeight="1" x14ac:dyDescent="0.2">
      <c r="B40" s="3"/>
      <c r="C40" s="16" t="s">
        <v>1478</v>
      </c>
      <c r="D40" s="16"/>
      <c r="E40" s="17"/>
      <c r="F40" s="18"/>
      <c r="G40" s="18"/>
      <c r="H40" s="18"/>
      <c r="I40" s="18"/>
      <c r="J40" s="18"/>
      <c r="K40" s="18"/>
      <c r="L40" s="18"/>
      <c r="M40" s="15"/>
      <c r="O40" s="11"/>
      <c r="P40" s="11"/>
      <c r="Q40" s="11"/>
      <c r="R40" s="11"/>
      <c r="S40" s="11"/>
      <c r="T40" s="11"/>
      <c r="U40" s="11"/>
      <c r="V40" s="11"/>
      <c r="W40" s="11"/>
      <c r="X40" s="11"/>
      <c r="Y40" s="11"/>
    </row>
    <row r="41" spans="2:25" ht="18.75" customHeight="1" x14ac:dyDescent="0.2">
      <c r="B41" s="3"/>
      <c r="C41" s="7" t="s">
        <v>1471</v>
      </c>
      <c r="D41" s="7"/>
      <c r="E41" s="351" t="s">
        <v>1734</v>
      </c>
      <c r="F41" s="352"/>
      <c r="G41" s="352"/>
      <c r="H41" s="352"/>
      <c r="I41" s="352"/>
      <c r="J41" s="352"/>
      <c r="K41" s="352"/>
      <c r="L41" s="353"/>
      <c r="M41" s="169"/>
      <c r="O41" s="11"/>
      <c r="P41" s="11"/>
      <c r="Q41" s="11"/>
      <c r="R41" s="11"/>
      <c r="S41" s="11"/>
      <c r="T41" s="11"/>
      <c r="U41" s="11"/>
      <c r="V41" s="11"/>
      <c r="W41" s="11"/>
      <c r="X41" s="11"/>
      <c r="Y41" s="11"/>
    </row>
    <row r="42" spans="2:25" ht="18.75" customHeight="1" x14ac:dyDescent="0.2">
      <c r="B42" s="3"/>
      <c r="C42" s="7" t="s">
        <v>1470</v>
      </c>
      <c r="D42" s="7"/>
      <c r="E42" s="351"/>
      <c r="F42" s="352"/>
      <c r="G42" s="352"/>
      <c r="H42" s="352"/>
      <c r="I42" s="352"/>
      <c r="J42" s="352"/>
      <c r="K42" s="352"/>
      <c r="L42" s="353"/>
      <c r="M42" s="169"/>
      <c r="O42" s="11"/>
      <c r="P42" s="11"/>
      <c r="Q42" s="11"/>
      <c r="R42" s="11"/>
      <c r="S42" s="11"/>
      <c r="T42" s="11"/>
      <c r="U42" s="11"/>
      <c r="V42" s="11"/>
      <c r="W42" s="11"/>
      <c r="X42" s="11"/>
      <c r="Y42" s="11"/>
    </row>
    <row r="43" spans="2:25" ht="18.75" customHeight="1" x14ac:dyDescent="0.2">
      <c r="B43" s="3"/>
      <c r="C43" s="7" t="s">
        <v>1469</v>
      </c>
      <c r="D43" s="7"/>
      <c r="E43" s="351" t="s">
        <v>1730</v>
      </c>
      <c r="F43" s="352"/>
      <c r="G43" s="352"/>
      <c r="H43" s="352"/>
      <c r="I43" s="352"/>
      <c r="J43" s="352"/>
      <c r="K43" s="352"/>
      <c r="L43" s="353"/>
      <c r="M43" s="169"/>
      <c r="O43" s="11"/>
      <c r="P43" s="11"/>
      <c r="Q43" s="11"/>
      <c r="R43" s="11"/>
      <c r="S43" s="11"/>
      <c r="T43" s="11"/>
      <c r="U43" s="11"/>
      <c r="V43" s="11"/>
      <c r="W43" s="11"/>
      <c r="X43" s="11"/>
      <c r="Y43" s="11"/>
    </row>
    <row r="44" spans="2:25" ht="18.75" customHeight="1" x14ac:dyDescent="0.2">
      <c r="B44" s="3"/>
      <c r="C44" s="7" t="s">
        <v>1468</v>
      </c>
      <c r="D44" s="7"/>
      <c r="E44" s="351" t="s">
        <v>1731</v>
      </c>
      <c r="F44" s="352"/>
      <c r="G44" s="352"/>
      <c r="H44" s="352"/>
      <c r="I44" s="352"/>
      <c r="J44" s="352"/>
      <c r="K44" s="352"/>
      <c r="L44" s="353"/>
      <c r="M44" s="169"/>
      <c r="O44" s="11"/>
      <c r="P44" s="11"/>
      <c r="Q44" s="11"/>
      <c r="R44" s="11"/>
      <c r="S44" s="11"/>
      <c r="T44" s="11"/>
      <c r="U44" s="11"/>
      <c r="V44" s="11"/>
      <c r="W44" s="11"/>
      <c r="X44" s="11"/>
      <c r="Y44" s="11"/>
    </row>
    <row r="45" spans="2:25" ht="18.75" customHeight="1" x14ac:dyDescent="0.2">
      <c r="B45" s="3"/>
      <c r="C45" s="7" t="s">
        <v>1467</v>
      </c>
      <c r="D45" s="7"/>
      <c r="E45" s="351" t="s">
        <v>1503</v>
      </c>
      <c r="F45" s="373"/>
      <c r="G45" s="373"/>
      <c r="H45" s="374"/>
      <c r="I45" s="19"/>
      <c r="J45" s="20"/>
      <c r="K45" s="21"/>
      <c r="L45" s="22"/>
      <c r="M45" s="169"/>
      <c r="O45" s="11"/>
      <c r="P45" s="11"/>
      <c r="Q45" s="11"/>
      <c r="R45" s="11"/>
      <c r="S45" s="11"/>
      <c r="T45" s="11"/>
      <c r="U45" s="11"/>
      <c r="V45" s="11"/>
      <c r="W45" s="11"/>
      <c r="X45" s="11"/>
      <c r="Y45" s="11"/>
    </row>
    <row r="46" spans="2:25" ht="26.25" customHeight="1" x14ac:dyDescent="0.2">
      <c r="B46" s="3"/>
      <c r="C46" s="23"/>
      <c r="D46" s="23"/>
      <c r="E46" s="17"/>
      <c r="F46" s="4"/>
      <c r="G46" s="4"/>
      <c r="H46" s="4"/>
      <c r="I46" s="4"/>
      <c r="J46" s="4"/>
      <c r="K46" s="4"/>
      <c r="L46" s="4"/>
      <c r="M46" s="15"/>
      <c r="O46" s="11"/>
      <c r="P46" s="11"/>
      <c r="Q46" s="11"/>
      <c r="R46" s="11"/>
      <c r="S46" s="11"/>
      <c r="T46" s="11"/>
      <c r="U46" s="11"/>
      <c r="V46" s="11"/>
      <c r="W46" s="11"/>
      <c r="X46" s="11"/>
      <c r="Y46" s="11"/>
    </row>
    <row r="47" spans="2:25" ht="18.75" customHeight="1" x14ac:dyDescent="0.2">
      <c r="B47" s="3"/>
      <c r="C47" s="7" t="s">
        <v>1477</v>
      </c>
      <c r="D47" s="7"/>
      <c r="E47" s="375" t="s">
        <v>1732</v>
      </c>
      <c r="F47" s="373"/>
      <c r="G47" s="373"/>
      <c r="H47" s="373"/>
      <c r="I47" s="373"/>
      <c r="J47" s="373"/>
      <c r="K47" s="373"/>
      <c r="L47" s="374"/>
      <c r="M47" s="169"/>
      <c r="O47" s="11"/>
      <c r="P47" s="11"/>
      <c r="Q47" s="11"/>
      <c r="R47" s="11"/>
      <c r="S47" s="11"/>
      <c r="T47" s="11"/>
      <c r="U47" s="11"/>
      <c r="V47" s="11"/>
      <c r="W47" s="11"/>
      <c r="X47" s="11"/>
      <c r="Y47" s="11"/>
    </row>
    <row r="48" spans="2:25" ht="9.75" customHeight="1" x14ac:dyDescent="0.2">
      <c r="B48" s="3"/>
      <c r="C48" s="7"/>
      <c r="D48" s="7"/>
      <c r="E48" s="4"/>
      <c r="F48" s="4"/>
      <c r="G48" s="4"/>
      <c r="H48" s="4"/>
      <c r="I48" s="4"/>
      <c r="J48" s="4"/>
      <c r="K48" s="24"/>
      <c r="L48" s="24"/>
      <c r="M48" s="169"/>
      <c r="O48" s="11"/>
      <c r="P48" s="11"/>
      <c r="Q48" s="11"/>
      <c r="R48" s="11"/>
      <c r="S48" s="11"/>
      <c r="T48" s="11"/>
      <c r="U48" s="11"/>
      <c r="V48" s="11"/>
      <c r="W48" s="11"/>
      <c r="X48" s="11"/>
      <c r="Y48" s="11"/>
    </row>
    <row r="49" spans="2:25" ht="27.75" customHeight="1" x14ac:dyDescent="0.2">
      <c r="B49" s="3"/>
      <c r="C49" s="7"/>
      <c r="D49" s="7"/>
      <c r="E49" s="5" t="s">
        <v>1476</v>
      </c>
      <c r="F49" s="4"/>
      <c r="G49" s="5" t="s">
        <v>1475</v>
      </c>
      <c r="H49" s="4"/>
      <c r="I49" s="4"/>
      <c r="J49" s="4"/>
      <c r="K49" s="24"/>
      <c r="L49" s="24"/>
      <c r="M49" s="169"/>
      <c r="O49" s="11"/>
      <c r="P49" s="11"/>
      <c r="Q49" s="11"/>
      <c r="R49" s="11"/>
      <c r="S49" s="11"/>
      <c r="T49" s="11"/>
      <c r="U49" s="11"/>
      <c r="V49" s="11"/>
      <c r="W49" s="11"/>
      <c r="X49" s="11"/>
      <c r="Y49" s="11"/>
    </row>
    <row r="50" spans="2:25" ht="18.75" customHeight="1" x14ac:dyDescent="0.2">
      <c r="B50" s="3"/>
      <c r="C50" s="7" t="s">
        <v>1474</v>
      </c>
      <c r="D50" s="7"/>
      <c r="E50" s="319">
        <v>371</v>
      </c>
      <c r="F50" s="349">
        <v>67078110</v>
      </c>
      <c r="G50" s="350"/>
      <c r="H50" s="350"/>
      <c r="I50" s="171"/>
      <c r="J50" s="171"/>
      <c r="K50" s="171"/>
      <c r="L50" s="171"/>
      <c r="M50" s="169"/>
      <c r="O50" s="11"/>
      <c r="P50" s="11"/>
      <c r="Q50" s="11"/>
      <c r="R50" s="11"/>
      <c r="S50" s="11"/>
      <c r="T50" s="11"/>
      <c r="U50" s="11"/>
      <c r="V50" s="11"/>
      <c r="W50" s="11"/>
      <c r="X50" s="11"/>
      <c r="Y50" s="11"/>
    </row>
    <row r="51" spans="2:25" ht="18.75" customHeight="1" x14ac:dyDescent="0.2">
      <c r="B51" s="3"/>
      <c r="C51" s="7" t="s">
        <v>1473</v>
      </c>
      <c r="D51" s="7"/>
      <c r="E51" s="319">
        <v>371</v>
      </c>
      <c r="F51" s="349">
        <v>67078107</v>
      </c>
      <c r="G51" s="350"/>
      <c r="H51" s="350"/>
      <c r="I51" s="171"/>
      <c r="J51" s="171"/>
      <c r="K51" s="171"/>
      <c r="L51" s="171"/>
      <c r="M51" s="169"/>
      <c r="O51" s="11"/>
      <c r="P51" s="11"/>
      <c r="Q51" s="11"/>
      <c r="R51" s="11"/>
      <c r="S51" s="11"/>
      <c r="T51" s="11"/>
      <c r="U51" s="11"/>
      <c r="V51" s="11"/>
      <c r="W51" s="11"/>
      <c r="X51" s="11"/>
      <c r="Y51" s="11"/>
    </row>
    <row r="52" spans="2:25" ht="18.75" customHeight="1" x14ac:dyDescent="0.2">
      <c r="B52" s="3"/>
      <c r="C52" s="4"/>
      <c r="D52" s="4"/>
      <c r="E52" s="17"/>
      <c r="F52" s="4"/>
      <c r="G52" s="4"/>
      <c r="H52" s="4"/>
      <c r="I52" s="4"/>
      <c r="J52" s="4"/>
      <c r="K52" s="4"/>
      <c r="L52" s="4"/>
      <c r="M52" s="15"/>
      <c r="O52" s="11"/>
      <c r="P52" s="11"/>
      <c r="Q52" s="11"/>
      <c r="R52" s="11"/>
      <c r="S52" s="11"/>
      <c r="T52" s="11"/>
      <c r="U52" s="11"/>
      <c r="V52" s="11"/>
      <c r="W52" s="11"/>
      <c r="X52" s="11"/>
      <c r="Y52" s="11"/>
    </row>
    <row r="53" spans="2:25" ht="18.75" customHeight="1" x14ac:dyDescent="0.2">
      <c r="B53" s="3"/>
      <c r="C53" s="16" t="s">
        <v>1472</v>
      </c>
      <c r="D53" s="16"/>
      <c r="E53" s="4"/>
      <c r="F53" s="4"/>
      <c r="G53" s="4"/>
      <c r="H53" s="4"/>
      <c r="I53" s="4"/>
      <c r="J53" s="4"/>
      <c r="K53" s="4"/>
      <c r="L53" s="4"/>
      <c r="M53" s="15"/>
      <c r="O53" s="11"/>
      <c r="P53" s="11"/>
      <c r="Q53" s="11"/>
      <c r="R53" s="11"/>
      <c r="S53" s="11"/>
      <c r="T53" s="11"/>
      <c r="U53" s="11"/>
      <c r="V53" s="11"/>
      <c r="W53" s="11"/>
      <c r="X53" s="11"/>
      <c r="Y53" s="11"/>
    </row>
    <row r="54" spans="2:25" ht="18.75" customHeight="1" x14ac:dyDescent="0.2">
      <c r="B54" s="3"/>
      <c r="C54" s="7" t="s">
        <v>1471</v>
      </c>
      <c r="D54" s="7"/>
      <c r="E54" s="351" t="s">
        <v>1733</v>
      </c>
      <c r="F54" s="352"/>
      <c r="G54" s="352"/>
      <c r="H54" s="352"/>
      <c r="I54" s="352"/>
      <c r="J54" s="352"/>
      <c r="K54" s="352"/>
      <c r="L54" s="353"/>
      <c r="M54" s="169"/>
    </row>
    <row r="55" spans="2:25" ht="18.75" customHeight="1" x14ac:dyDescent="0.2">
      <c r="B55" s="3"/>
      <c r="C55" s="7" t="s">
        <v>1470</v>
      </c>
      <c r="D55" s="7"/>
      <c r="E55" s="351"/>
      <c r="F55" s="352"/>
      <c r="G55" s="352"/>
      <c r="H55" s="352"/>
      <c r="I55" s="352"/>
      <c r="J55" s="352"/>
      <c r="K55" s="352"/>
      <c r="L55" s="353"/>
      <c r="M55" s="169"/>
      <c r="O55" s="11"/>
      <c r="P55" s="11"/>
      <c r="Q55" s="11"/>
      <c r="R55" s="11"/>
      <c r="S55" s="11"/>
      <c r="T55" s="11"/>
      <c r="U55" s="11"/>
      <c r="V55" s="11"/>
      <c r="W55" s="11"/>
      <c r="X55" s="11"/>
      <c r="Y55" s="11"/>
    </row>
    <row r="56" spans="2:25" ht="18.75" customHeight="1" x14ac:dyDescent="0.2">
      <c r="B56" s="3"/>
      <c r="C56" s="7" t="s">
        <v>1469</v>
      </c>
      <c r="D56" s="7"/>
      <c r="E56" s="351" t="s">
        <v>1735</v>
      </c>
      <c r="F56" s="352"/>
      <c r="G56" s="352"/>
      <c r="H56" s="352"/>
      <c r="I56" s="352"/>
      <c r="J56" s="352"/>
      <c r="K56" s="352"/>
      <c r="L56" s="353"/>
      <c r="M56" s="169"/>
      <c r="O56" s="11"/>
      <c r="P56" s="11"/>
      <c r="Q56" s="11"/>
      <c r="R56" s="11"/>
      <c r="S56" s="11"/>
      <c r="T56" s="11"/>
      <c r="U56" s="11"/>
      <c r="V56" s="11"/>
      <c r="W56" s="11"/>
      <c r="X56" s="11"/>
      <c r="Y56" s="11"/>
    </row>
    <row r="57" spans="2:25" ht="18.75" customHeight="1" x14ac:dyDescent="0.2">
      <c r="B57" s="3"/>
      <c r="C57" s="7" t="s">
        <v>1468</v>
      </c>
      <c r="D57" s="7"/>
      <c r="E57" s="351" t="s">
        <v>1731</v>
      </c>
      <c r="F57" s="352"/>
      <c r="G57" s="352"/>
      <c r="H57" s="352"/>
      <c r="I57" s="352"/>
      <c r="J57" s="352"/>
      <c r="K57" s="352"/>
      <c r="L57" s="353"/>
      <c r="M57" s="169"/>
      <c r="O57" s="11"/>
      <c r="P57" s="11"/>
      <c r="Q57" s="11"/>
      <c r="R57" s="11"/>
      <c r="S57" s="11"/>
      <c r="T57" s="11"/>
      <c r="U57" s="11"/>
      <c r="V57" s="11"/>
      <c r="W57" s="11"/>
      <c r="X57" s="11"/>
      <c r="Y57" s="11"/>
    </row>
    <row r="58" spans="2:25" ht="18.75" customHeight="1" x14ac:dyDescent="0.2">
      <c r="B58" s="3"/>
      <c r="C58" s="7" t="s">
        <v>1467</v>
      </c>
      <c r="D58" s="7"/>
      <c r="E58" s="351" t="s">
        <v>1503</v>
      </c>
      <c r="F58" s="355"/>
      <c r="G58" s="355"/>
      <c r="H58" s="355"/>
      <c r="I58" s="356"/>
      <c r="J58" s="22"/>
      <c r="K58" s="22"/>
      <c r="L58" s="22"/>
      <c r="M58" s="169"/>
      <c r="O58" s="11"/>
      <c r="P58" s="11"/>
      <c r="Q58" s="11"/>
      <c r="R58" s="11"/>
      <c r="S58" s="11"/>
      <c r="T58" s="11"/>
      <c r="U58" s="11"/>
      <c r="V58" s="11"/>
      <c r="W58" s="11"/>
      <c r="X58" s="11"/>
      <c r="Y58" s="11"/>
    </row>
    <row r="59" spans="2:25" ht="21" customHeight="1" x14ac:dyDescent="0.2">
      <c r="B59" s="172"/>
      <c r="C59" s="173"/>
      <c r="D59" s="173"/>
      <c r="E59" s="173"/>
      <c r="F59" s="173"/>
      <c r="G59" s="173"/>
      <c r="H59" s="173"/>
      <c r="I59" s="173"/>
      <c r="J59" s="173"/>
      <c r="K59" s="10"/>
      <c r="L59" s="10"/>
      <c r="M59" s="174"/>
      <c r="O59" s="11"/>
      <c r="P59" s="11"/>
      <c r="Q59" s="11"/>
      <c r="R59" s="11"/>
      <c r="S59" s="11"/>
      <c r="T59" s="11"/>
      <c r="U59" s="11"/>
      <c r="V59" s="11"/>
      <c r="W59" s="11"/>
      <c r="X59" s="11"/>
      <c r="Y59" s="11"/>
    </row>
  </sheetData>
  <sheetProtection selectLockedCells="1"/>
  <mergeCells count="38">
    <mergeCell ref="A1:M1"/>
    <mergeCell ref="A2:M2"/>
    <mergeCell ref="A3:M3"/>
    <mergeCell ref="E45:H45"/>
    <mergeCell ref="E47:L47"/>
    <mergeCell ref="E58:I58"/>
    <mergeCell ref="E56:L56"/>
    <mergeCell ref="E55:L55"/>
    <mergeCell ref="F50:H50"/>
    <mergeCell ref="F51:H51"/>
    <mergeCell ref="E57:L57"/>
    <mergeCell ref="E54:L54"/>
    <mergeCell ref="C4:M4"/>
    <mergeCell ref="E8:L8"/>
    <mergeCell ref="I33:L33"/>
    <mergeCell ref="F37:H37"/>
    <mergeCell ref="I32:L32"/>
    <mergeCell ref="E14:L15"/>
    <mergeCell ref="I21:L21"/>
    <mergeCell ref="E26:L26"/>
    <mergeCell ref="E11:L12"/>
    <mergeCell ref="E23:L23"/>
    <mergeCell ref="F28:H28"/>
    <mergeCell ref="E17:L17"/>
    <mergeCell ref="F21:H21"/>
    <mergeCell ref="E25:L25"/>
    <mergeCell ref="I20:L20"/>
    <mergeCell ref="F20:H20"/>
    <mergeCell ref="F38:H38"/>
    <mergeCell ref="E42:L42"/>
    <mergeCell ref="F29:H29"/>
    <mergeCell ref="E44:L44"/>
    <mergeCell ref="E41:L41"/>
    <mergeCell ref="E34:L34"/>
    <mergeCell ref="E35:L35"/>
    <mergeCell ref="F33:H33"/>
    <mergeCell ref="E43:L43"/>
    <mergeCell ref="F32:H32"/>
  </mergeCells>
  <phoneticPr fontId="0" type="noConversion"/>
  <conditionalFormatting sqref="E30:H30 I35:L39 E35:H35 I25:L30 E25:H26">
    <cfRule type="expression" dxfId="6" priority="1" stopIfTrue="1">
      <formula>#REF!</formula>
    </cfRule>
  </conditionalFormatting>
  <dataValidations count="6">
    <dataValidation type="list" allowBlank="1" showInputMessage="1" showErrorMessage="1" sqref="E17:L17">
      <formula1>type_entities</formula1>
    </dataValidation>
    <dataValidation type="list" allowBlank="1" showInputMessage="1" showErrorMessage="1" sqref="E8:L8">
      <formula1>contact_type</formula1>
    </dataValidation>
    <dataValidation type="list" allowBlank="1" showInputMessage="1" showErrorMessage="1" sqref="E24">
      <formula1>#REF!</formula1>
    </dataValidation>
    <dataValidation type="list" allowBlank="1" showInputMessage="1" showErrorMessage="1" sqref="E33 E21">
      <formula1>salutation</formula1>
    </dataValidation>
    <dataValidation type="whole" allowBlank="1" showInputMessage="1" showErrorMessage="1" error="Please enter a valid international country code" sqref="E50:E51 E28:E29 E37:E39">
      <formula1>1</formula1>
      <formula2>2000</formula2>
    </dataValidation>
    <dataValidation type="list" allowBlank="1" showInputMessage="1" showErrorMessage="1" sqref="E45:H45 E58:I58">
      <formula1>Countries</formula1>
    </dataValidation>
  </dataValidations>
  <hyperlinks>
    <hyperlink ref="E25" r:id="rId1"/>
    <hyperlink ref="E26" r:id="rId2"/>
    <hyperlink ref="E35" r:id="rId3"/>
    <hyperlink ref="E47" r:id="rId4"/>
  </hyperlinks>
  <printOptions horizontalCentered="1"/>
  <pageMargins left="0.25" right="0.25" top="0.75" bottom="0.75" header="0.3" footer="0.3"/>
  <pageSetup paperSize="9" scale="61" orientation="portrait" horizontalDpi="4294967293" verticalDpi="300" r:id="rId5"/>
  <headerFooter alignWithMargins="0">
    <oddHeader>&amp;C&amp;"Arial,Bold"&amp;18Financial Mechanism Application Form - Part I</oddHeader>
    <oddFooter>&amp;CPage &amp;P&amp;Rv3.65</oddFooter>
  </headerFooter>
  <drawing r:id="rId6"/>
  <legacyDrawing r:id="rId7"/>
  <controls>
    <mc:AlternateContent xmlns:mc="http://schemas.openxmlformats.org/markup-compatibility/2006">
      <mc:Choice Requires="x14">
        <control shapeId="48153" r:id="rId8" name="TextBox2">
          <controlPr defaultSize="0" autoLine="0" autoPict="0" r:id="rId9">
            <anchor moveWithCells="1" sizeWithCells="1">
              <from>
                <xdr:col>1</xdr:col>
                <xdr:colOff>209550</xdr:colOff>
                <xdr:row>59</xdr:row>
                <xdr:rowOff>0</xdr:rowOff>
              </from>
              <to>
                <xdr:col>13</xdr:col>
                <xdr:colOff>0</xdr:colOff>
                <xdr:row>59</xdr:row>
                <xdr:rowOff>0</xdr:rowOff>
              </to>
            </anchor>
          </controlPr>
        </control>
      </mc:Choice>
      <mc:Fallback>
        <control shapeId="48153" r:id="rId8" name="TextBox2"/>
      </mc:Fallback>
    </mc:AlternateContent>
    <mc:AlternateContent xmlns:mc="http://schemas.openxmlformats.org/markup-compatibility/2006">
      <mc:Choice Requires="x14">
        <control shapeId="48152" r:id="rId10" name="TextBox1">
          <controlPr defaultSize="0" autoLine="0" autoPict="0" r:id="rId9">
            <anchor moveWithCells="1" sizeWithCells="1">
              <from>
                <xdr:col>1</xdr:col>
                <xdr:colOff>209550</xdr:colOff>
                <xdr:row>59</xdr:row>
                <xdr:rowOff>0</xdr:rowOff>
              </from>
              <to>
                <xdr:col>13</xdr:col>
                <xdr:colOff>0</xdr:colOff>
                <xdr:row>59</xdr:row>
                <xdr:rowOff>0</xdr:rowOff>
              </to>
            </anchor>
          </controlPr>
        </control>
      </mc:Choice>
      <mc:Fallback>
        <control shapeId="48152" r:id="rId10" name="TextBox1"/>
      </mc:Fallback>
    </mc:AlternateContent>
    <mc:AlternateContent xmlns:mc="http://schemas.openxmlformats.org/markup-compatibility/2006">
      <mc:Choice Requires="x14">
        <control shapeId="48151" r:id="rId11" name="TextBoxA51a">
          <controlPr defaultSize="0" autoLine="0" autoPict="0" r:id="rId9">
            <anchor moveWithCells="1" sizeWithCells="1">
              <from>
                <xdr:col>1</xdr:col>
                <xdr:colOff>209550</xdr:colOff>
                <xdr:row>59</xdr:row>
                <xdr:rowOff>0</xdr:rowOff>
              </from>
              <to>
                <xdr:col>13</xdr:col>
                <xdr:colOff>0</xdr:colOff>
                <xdr:row>59</xdr:row>
                <xdr:rowOff>0</xdr:rowOff>
              </to>
            </anchor>
          </controlPr>
        </control>
      </mc:Choice>
      <mc:Fallback>
        <control shapeId="48151" r:id="rId11" name="TextBoxA51a"/>
      </mc:Fallback>
    </mc:AlternateContent>
    <mc:AlternateContent xmlns:mc="http://schemas.openxmlformats.org/markup-compatibility/2006">
      <mc:Choice Requires="x14">
        <control shapeId="48150" r:id="rId12" name="TextBoxA10">
          <controlPr defaultSize="0" autoLine="0" autoPict="0" r:id="rId9">
            <anchor moveWithCells="1" sizeWithCells="1">
              <from>
                <xdr:col>1</xdr:col>
                <xdr:colOff>209550</xdr:colOff>
                <xdr:row>59</xdr:row>
                <xdr:rowOff>0</xdr:rowOff>
              </from>
              <to>
                <xdr:col>13</xdr:col>
                <xdr:colOff>0</xdr:colOff>
                <xdr:row>59</xdr:row>
                <xdr:rowOff>0</xdr:rowOff>
              </to>
            </anchor>
          </controlPr>
        </control>
      </mc:Choice>
      <mc:Fallback>
        <control shapeId="48150" r:id="rId12" name="TextBoxA10"/>
      </mc:Fallback>
    </mc:AlternateContent>
    <mc:AlternateContent xmlns:mc="http://schemas.openxmlformats.org/markup-compatibility/2006">
      <mc:Choice Requires="x14">
        <control shapeId="48149" r:id="rId13" name="TextBoxA94">
          <controlPr defaultSize="0" autoLine="0" autoPict="0" r:id="rId9">
            <anchor moveWithCells="1" sizeWithCells="1">
              <from>
                <xdr:col>1</xdr:col>
                <xdr:colOff>209550</xdr:colOff>
                <xdr:row>59</xdr:row>
                <xdr:rowOff>0</xdr:rowOff>
              </from>
              <to>
                <xdr:col>13</xdr:col>
                <xdr:colOff>0</xdr:colOff>
                <xdr:row>59</xdr:row>
                <xdr:rowOff>0</xdr:rowOff>
              </to>
            </anchor>
          </controlPr>
        </control>
      </mc:Choice>
      <mc:Fallback>
        <control shapeId="48149" r:id="rId13" name="TextBoxA94"/>
      </mc:Fallback>
    </mc:AlternateContent>
    <mc:AlternateContent xmlns:mc="http://schemas.openxmlformats.org/markup-compatibility/2006">
      <mc:Choice Requires="x14">
        <control shapeId="48148" r:id="rId14" name="TextBoxA93">
          <controlPr defaultSize="0" autoLine="0" autoPict="0" r:id="rId9">
            <anchor moveWithCells="1" sizeWithCells="1">
              <from>
                <xdr:col>1</xdr:col>
                <xdr:colOff>209550</xdr:colOff>
                <xdr:row>59</xdr:row>
                <xdr:rowOff>0</xdr:rowOff>
              </from>
              <to>
                <xdr:col>13</xdr:col>
                <xdr:colOff>0</xdr:colOff>
                <xdr:row>59</xdr:row>
                <xdr:rowOff>0</xdr:rowOff>
              </to>
            </anchor>
          </controlPr>
        </control>
      </mc:Choice>
      <mc:Fallback>
        <control shapeId="48148" r:id="rId14" name="TextBoxA93"/>
      </mc:Fallback>
    </mc:AlternateContent>
    <mc:AlternateContent xmlns:mc="http://schemas.openxmlformats.org/markup-compatibility/2006">
      <mc:Choice Requires="x14">
        <control shapeId="48147" r:id="rId15" name="TextBoxA92">
          <controlPr defaultSize="0" autoLine="0" autoPict="0" r:id="rId9">
            <anchor moveWithCells="1" sizeWithCells="1">
              <from>
                <xdr:col>1</xdr:col>
                <xdr:colOff>209550</xdr:colOff>
                <xdr:row>59</xdr:row>
                <xdr:rowOff>0</xdr:rowOff>
              </from>
              <to>
                <xdr:col>13</xdr:col>
                <xdr:colOff>0</xdr:colOff>
                <xdr:row>59</xdr:row>
                <xdr:rowOff>0</xdr:rowOff>
              </to>
            </anchor>
          </controlPr>
        </control>
      </mc:Choice>
      <mc:Fallback>
        <control shapeId="48147" r:id="rId15" name="TextBoxA92"/>
      </mc:Fallback>
    </mc:AlternateContent>
    <mc:AlternateContent xmlns:mc="http://schemas.openxmlformats.org/markup-compatibility/2006">
      <mc:Choice Requires="x14">
        <control shapeId="48146" r:id="rId16" name="TextBoxA913">
          <controlPr defaultSize="0" autoLine="0" autoPict="0" r:id="rId9">
            <anchor moveWithCells="1" sizeWithCells="1">
              <from>
                <xdr:col>1</xdr:col>
                <xdr:colOff>209550</xdr:colOff>
                <xdr:row>59</xdr:row>
                <xdr:rowOff>0</xdr:rowOff>
              </from>
              <to>
                <xdr:col>13</xdr:col>
                <xdr:colOff>0</xdr:colOff>
                <xdr:row>59</xdr:row>
                <xdr:rowOff>0</xdr:rowOff>
              </to>
            </anchor>
          </controlPr>
        </control>
      </mc:Choice>
      <mc:Fallback>
        <control shapeId="48146" r:id="rId16" name="TextBoxA913"/>
      </mc:Fallback>
    </mc:AlternateContent>
    <mc:AlternateContent xmlns:mc="http://schemas.openxmlformats.org/markup-compatibility/2006">
      <mc:Choice Requires="x14">
        <control shapeId="48145" r:id="rId17" name="TextBoxA912">
          <controlPr defaultSize="0" autoLine="0" autoPict="0" r:id="rId9">
            <anchor moveWithCells="1" sizeWithCells="1">
              <from>
                <xdr:col>1</xdr:col>
                <xdr:colOff>209550</xdr:colOff>
                <xdr:row>59</xdr:row>
                <xdr:rowOff>0</xdr:rowOff>
              </from>
              <to>
                <xdr:col>13</xdr:col>
                <xdr:colOff>0</xdr:colOff>
                <xdr:row>59</xdr:row>
                <xdr:rowOff>0</xdr:rowOff>
              </to>
            </anchor>
          </controlPr>
        </control>
      </mc:Choice>
      <mc:Fallback>
        <control shapeId="48145" r:id="rId17" name="TextBoxA912"/>
      </mc:Fallback>
    </mc:AlternateContent>
    <mc:AlternateContent xmlns:mc="http://schemas.openxmlformats.org/markup-compatibility/2006">
      <mc:Choice Requires="x14">
        <control shapeId="48144" r:id="rId18" name="TextBoxA911">
          <controlPr defaultSize="0" autoLine="0" autoPict="0" r:id="rId9">
            <anchor moveWithCells="1" sizeWithCells="1">
              <from>
                <xdr:col>1</xdr:col>
                <xdr:colOff>209550</xdr:colOff>
                <xdr:row>59</xdr:row>
                <xdr:rowOff>0</xdr:rowOff>
              </from>
              <to>
                <xdr:col>13</xdr:col>
                <xdr:colOff>0</xdr:colOff>
                <xdr:row>59</xdr:row>
                <xdr:rowOff>0</xdr:rowOff>
              </to>
            </anchor>
          </controlPr>
        </control>
      </mc:Choice>
      <mc:Fallback>
        <control shapeId="48144" r:id="rId18" name="TextBoxA911"/>
      </mc:Fallback>
    </mc:AlternateContent>
    <mc:AlternateContent xmlns:mc="http://schemas.openxmlformats.org/markup-compatibility/2006">
      <mc:Choice Requires="x14">
        <control shapeId="48143" r:id="rId19" name="TextBoxA7">
          <controlPr defaultSize="0" autoLine="0" autoPict="0" r:id="rId9">
            <anchor moveWithCells="1" sizeWithCells="1">
              <from>
                <xdr:col>1</xdr:col>
                <xdr:colOff>209550</xdr:colOff>
                <xdr:row>59</xdr:row>
                <xdr:rowOff>0</xdr:rowOff>
              </from>
              <to>
                <xdr:col>13</xdr:col>
                <xdr:colOff>0</xdr:colOff>
                <xdr:row>59</xdr:row>
                <xdr:rowOff>0</xdr:rowOff>
              </to>
            </anchor>
          </controlPr>
        </control>
      </mc:Choice>
      <mc:Fallback>
        <control shapeId="48143" r:id="rId19" name="TextBoxA7"/>
      </mc:Fallback>
    </mc:AlternateContent>
    <mc:AlternateContent xmlns:mc="http://schemas.openxmlformats.org/markup-compatibility/2006">
      <mc:Choice Requires="x14">
        <control shapeId="48142" r:id="rId20" name="TextBoxA64">
          <controlPr defaultSize="0" autoLine="0" autoPict="0" r:id="rId9">
            <anchor moveWithCells="1" sizeWithCells="1">
              <from>
                <xdr:col>1</xdr:col>
                <xdr:colOff>209550</xdr:colOff>
                <xdr:row>59</xdr:row>
                <xdr:rowOff>0</xdr:rowOff>
              </from>
              <to>
                <xdr:col>13</xdr:col>
                <xdr:colOff>0</xdr:colOff>
                <xdr:row>59</xdr:row>
                <xdr:rowOff>0</xdr:rowOff>
              </to>
            </anchor>
          </controlPr>
        </control>
      </mc:Choice>
      <mc:Fallback>
        <control shapeId="48142" r:id="rId20" name="TextBoxA64"/>
      </mc:Fallback>
    </mc:AlternateContent>
    <mc:AlternateContent xmlns:mc="http://schemas.openxmlformats.org/markup-compatibility/2006">
      <mc:Choice Requires="x14">
        <control shapeId="48141" r:id="rId21" name="TextBoxA63">
          <controlPr defaultSize="0" autoLine="0" autoPict="0" r:id="rId9">
            <anchor moveWithCells="1" sizeWithCells="1">
              <from>
                <xdr:col>1</xdr:col>
                <xdr:colOff>209550</xdr:colOff>
                <xdr:row>59</xdr:row>
                <xdr:rowOff>0</xdr:rowOff>
              </from>
              <to>
                <xdr:col>13</xdr:col>
                <xdr:colOff>0</xdr:colOff>
                <xdr:row>59</xdr:row>
                <xdr:rowOff>0</xdr:rowOff>
              </to>
            </anchor>
          </controlPr>
        </control>
      </mc:Choice>
      <mc:Fallback>
        <control shapeId="48141" r:id="rId21" name="TextBoxA63"/>
      </mc:Fallback>
    </mc:AlternateContent>
    <mc:AlternateContent xmlns:mc="http://schemas.openxmlformats.org/markup-compatibility/2006">
      <mc:Choice Requires="x14">
        <control shapeId="48140" r:id="rId22" name="TextBoxA62">
          <controlPr defaultSize="0" autoLine="0" autoPict="0" r:id="rId9">
            <anchor moveWithCells="1" sizeWithCells="1">
              <from>
                <xdr:col>1</xdr:col>
                <xdr:colOff>209550</xdr:colOff>
                <xdr:row>59</xdr:row>
                <xdr:rowOff>0</xdr:rowOff>
              </from>
              <to>
                <xdr:col>13</xdr:col>
                <xdr:colOff>0</xdr:colOff>
                <xdr:row>59</xdr:row>
                <xdr:rowOff>0</xdr:rowOff>
              </to>
            </anchor>
          </controlPr>
        </control>
      </mc:Choice>
      <mc:Fallback>
        <control shapeId="48140" r:id="rId22" name="TextBoxA62"/>
      </mc:Fallback>
    </mc:AlternateContent>
    <mc:AlternateContent xmlns:mc="http://schemas.openxmlformats.org/markup-compatibility/2006">
      <mc:Choice Requires="x14">
        <control shapeId="48139" r:id="rId23" name="TextBoxA61">
          <controlPr defaultSize="0" autoLine="0" autoPict="0" r:id="rId9">
            <anchor moveWithCells="1" sizeWithCells="1">
              <from>
                <xdr:col>1</xdr:col>
                <xdr:colOff>209550</xdr:colOff>
                <xdr:row>59</xdr:row>
                <xdr:rowOff>0</xdr:rowOff>
              </from>
              <to>
                <xdr:col>13</xdr:col>
                <xdr:colOff>0</xdr:colOff>
                <xdr:row>59</xdr:row>
                <xdr:rowOff>0</xdr:rowOff>
              </to>
            </anchor>
          </controlPr>
        </control>
      </mc:Choice>
      <mc:Fallback>
        <control shapeId="48139" r:id="rId23" name="TextBoxA61"/>
      </mc:Fallback>
    </mc:AlternateContent>
    <mc:AlternateContent xmlns:mc="http://schemas.openxmlformats.org/markup-compatibility/2006">
      <mc:Choice Requires="x14">
        <control shapeId="48138" r:id="rId24" name="TextBoxA53">
          <controlPr defaultSize="0" autoLine="0" autoPict="0" r:id="rId9">
            <anchor moveWithCells="1" sizeWithCells="1">
              <from>
                <xdr:col>1</xdr:col>
                <xdr:colOff>209550</xdr:colOff>
                <xdr:row>59</xdr:row>
                <xdr:rowOff>0</xdr:rowOff>
              </from>
              <to>
                <xdr:col>13</xdr:col>
                <xdr:colOff>0</xdr:colOff>
                <xdr:row>59</xdr:row>
                <xdr:rowOff>0</xdr:rowOff>
              </to>
            </anchor>
          </controlPr>
        </control>
      </mc:Choice>
      <mc:Fallback>
        <control shapeId="48138" r:id="rId24" name="TextBoxA53"/>
      </mc:Fallback>
    </mc:AlternateContent>
    <mc:AlternateContent xmlns:mc="http://schemas.openxmlformats.org/markup-compatibility/2006">
      <mc:Choice Requires="x14">
        <control shapeId="48137" r:id="rId25" name="TextBoxA51b">
          <controlPr defaultSize="0" autoLine="0" autoPict="0" r:id="rId9">
            <anchor moveWithCells="1" sizeWithCells="1">
              <from>
                <xdr:col>1</xdr:col>
                <xdr:colOff>209550</xdr:colOff>
                <xdr:row>59</xdr:row>
                <xdr:rowOff>0</xdr:rowOff>
              </from>
              <to>
                <xdr:col>13</xdr:col>
                <xdr:colOff>0</xdr:colOff>
                <xdr:row>59</xdr:row>
                <xdr:rowOff>0</xdr:rowOff>
              </to>
            </anchor>
          </controlPr>
        </control>
      </mc:Choice>
      <mc:Fallback>
        <control shapeId="48137" r:id="rId25" name="TextBoxA51b"/>
      </mc:Fallback>
    </mc:AlternateContent>
    <mc:AlternateContent xmlns:mc="http://schemas.openxmlformats.org/markup-compatibility/2006">
      <mc:Choice Requires="x14">
        <control shapeId="48136" r:id="rId26" name="TextBoxA472">
          <controlPr defaultSize="0" autoLine="0" autoPict="0" r:id="rId9">
            <anchor moveWithCells="1" sizeWithCells="1">
              <from>
                <xdr:col>1</xdr:col>
                <xdr:colOff>209550</xdr:colOff>
                <xdr:row>59</xdr:row>
                <xdr:rowOff>0</xdr:rowOff>
              </from>
              <to>
                <xdr:col>13</xdr:col>
                <xdr:colOff>0</xdr:colOff>
                <xdr:row>59</xdr:row>
                <xdr:rowOff>0</xdr:rowOff>
              </to>
            </anchor>
          </controlPr>
        </control>
      </mc:Choice>
      <mc:Fallback>
        <control shapeId="48136" r:id="rId26" name="TextBoxA472"/>
      </mc:Fallback>
    </mc:AlternateContent>
    <mc:AlternateContent xmlns:mc="http://schemas.openxmlformats.org/markup-compatibility/2006">
      <mc:Choice Requires="x14">
        <control shapeId="48135" r:id="rId27" name="TextBoxA471">
          <controlPr defaultSize="0" autoLine="0" autoPict="0" r:id="rId9">
            <anchor moveWithCells="1" sizeWithCells="1">
              <from>
                <xdr:col>1</xdr:col>
                <xdr:colOff>209550</xdr:colOff>
                <xdr:row>59</xdr:row>
                <xdr:rowOff>0</xdr:rowOff>
              </from>
              <to>
                <xdr:col>13</xdr:col>
                <xdr:colOff>0</xdr:colOff>
                <xdr:row>59</xdr:row>
                <xdr:rowOff>0</xdr:rowOff>
              </to>
            </anchor>
          </controlPr>
        </control>
      </mc:Choice>
      <mc:Fallback>
        <control shapeId="48135" r:id="rId27" name="TextBoxA471"/>
      </mc:Fallback>
    </mc:AlternateContent>
    <mc:AlternateContent xmlns:mc="http://schemas.openxmlformats.org/markup-compatibility/2006">
      <mc:Choice Requires="x14">
        <control shapeId="48134" r:id="rId28" name="TextBoxA452">
          <controlPr autoLine="0" autoPict="0" r:id="rId9">
            <anchor moveWithCells="1" sizeWithCells="1">
              <from>
                <xdr:col>1</xdr:col>
                <xdr:colOff>209550</xdr:colOff>
                <xdr:row>59</xdr:row>
                <xdr:rowOff>0</xdr:rowOff>
              </from>
              <to>
                <xdr:col>13</xdr:col>
                <xdr:colOff>0</xdr:colOff>
                <xdr:row>59</xdr:row>
                <xdr:rowOff>0</xdr:rowOff>
              </to>
            </anchor>
          </controlPr>
        </control>
      </mc:Choice>
      <mc:Fallback>
        <control shapeId="48134" r:id="rId28" name="TextBoxA452"/>
      </mc:Fallback>
    </mc:AlternateContent>
    <mc:AlternateContent xmlns:mc="http://schemas.openxmlformats.org/markup-compatibility/2006">
      <mc:Choice Requires="x14">
        <control shapeId="48133" r:id="rId29" name="TextBoxA451">
          <controlPr autoLine="0" autoPict="0" r:id="rId9">
            <anchor moveWithCells="1" sizeWithCells="1">
              <from>
                <xdr:col>1</xdr:col>
                <xdr:colOff>209550</xdr:colOff>
                <xdr:row>59</xdr:row>
                <xdr:rowOff>0</xdr:rowOff>
              </from>
              <to>
                <xdr:col>13</xdr:col>
                <xdr:colOff>0</xdr:colOff>
                <xdr:row>59</xdr:row>
                <xdr:rowOff>0</xdr:rowOff>
              </to>
            </anchor>
          </controlPr>
        </control>
      </mc:Choice>
      <mc:Fallback>
        <control shapeId="48133" r:id="rId29" name="TextBoxA451"/>
      </mc:Fallback>
    </mc:AlternateContent>
    <mc:AlternateContent xmlns:mc="http://schemas.openxmlformats.org/markup-compatibility/2006">
      <mc:Choice Requires="x14">
        <control shapeId="48132" r:id="rId30" name="TextBoxA42">
          <controlPr defaultSize="0" autoLine="0" autoPict="0" r:id="rId9">
            <anchor moveWithCells="1" sizeWithCells="1">
              <from>
                <xdr:col>1</xdr:col>
                <xdr:colOff>209550</xdr:colOff>
                <xdr:row>59</xdr:row>
                <xdr:rowOff>0</xdr:rowOff>
              </from>
              <to>
                <xdr:col>13</xdr:col>
                <xdr:colOff>0</xdr:colOff>
                <xdr:row>59</xdr:row>
                <xdr:rowOff>0</xdr:rowOff>
              </to>
            </anchor>
          </controlPr>
        </control>
      </mc:Choice>
      <mc:Fallback>
        <control shapeId="48132" r:id="rId30" name="TextBoxA42"/>
      </mc:Fallback>
    </mc:AlternateContent>
    <mc:AlternateContent xmlns:mc="http://schemas.openxmlformats.org/markup-compatibility/2006">
      <mc:Choice Requires="x14">
        <control shapeId="48131" r:id="rId31" name="TextBoxA12">
          <controlPr autoLine="0" autoPict="0" r:id="rId9">
            <anchor moveWithCells="1" sizeWithCells="1">
              <from>
                <xdr:col>1</xdr:col>
                <xdr:colOff>209550</xdr:colOff>
                <xdr:row>59</xdr:row>
                <xdr:rowOff>0</xdr:rowOff>
              </from>
              <to>
                <xdr:col>13</xdr:col>
                <xdr:colOff>0</xdr:colOff>
                <xdr:row>59</xdr:row>
                <xdr:rowOff>0</xdr:rowOff>
              </to>
            </anchor>
          </controlPr>
        </control>
      </mc:Choice>
      <mc:Fallback>
        <control shapeId="48131" r:id="rId31" name="TextBoxA12"/>
      </mc:Fallback>
    </mc:AlternateContent>
    <mc:AlternateContent xmlns:mc="http://schemas.openxmlformats.org/markup-compatibility/2006">
      <mc:Choice Requires="x14">
        <control shapeId="48130" r:id="rId32" name="TextBoxA0">
          <controlPr autoLine="0" autoPict="0" r:id="rId9">
            <anchor moveWithCells="1" sizeWithCells="1">
              <from>
                <xdr:col>1</xdr:col>
                <xdr:colOff>209550</xdr:colOff>
                <xdr:row>3</xdr:row>
                <xdr:rowOff>0</xdr:rowOff>
              </from>
              <to>
                <xdr:col>13</xdr:col>
                <xdr:colOff>0</xdr:colOff>
                <xdr:row>3</xdr:row>
                <xdr:rowOff>0</xdr:rowOff>
              </to>
            </anchor>
          </controlPr>
        </control>
      </mc:Choice>
      <mc:Fallback>
        <control shapeId="48130" r:id="rId32" name="TextBoxA0"/>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E222"/>
  <sheetViews>
    <sheetView workbookViewId="0"/>
  </sheetViews>
  <sheetFormatPr defaultRowHeight="11.25" x14ac:dyDescent="0.2"/>
  <cols>
    <col min="1" max="1" width="25.85546875" style="230" customWidth="1"/>
    <col min="2" max="58" width="9.140625" style="230"/>
    <col min="59" max="59" width="14" style="230" customWidth="1"/>
    <col min="60" max="16384" width="9.140625" style="230"/>
  </cols>
  <sheetData>
    <row r="1" spans="1:34" s="206" customFormat="1" x14ac:dyDescent="0.2">
      <c r="A1" s="206" t="s">
        <v>1948</v>
      </c>
      <c r="B1" s="207" t="s">
        <v>368</v>
      </c>
      <c r="C1" s="208" t="s">
        <v>369</v>
      </c>
      <c r="D1" s="207" t="s">
        <v>370</v>
      </c>
      <c r="E1" s="207" t="s">
        <v>371</v>
      </c>
      <c r="F1" s="207" t="s">
        <v>372</v>
      </c>
      <c r="G1" s="207" t="s">
        <v>373</v>
      </c>
      <c r="H1" s="207" t="s">
        <v>374</v>
      </c>
      <c r="I1" s="207" t="s">
        <v>375</v>
      </c>
      <c r="J1" s="207" t="s">
        <v>376</v>
      </c>
      <c r="K1" s="207" t="s">
        <v>377</v>
      </c>
      <c r="L1" s="207" t="s">
        <v>378</v>
      </c>
      <c r="M1" s="207" t="s">
        <v>379</v>
      </c>
      <c r="N1" s="207" t="s">
        <v>380</v>
      </c>
      <c r="O1" s="207" t="s">
        <v>381</v>
      </c>
      <c r="P1" s="207" t="s">
        <v>382</v>
      </c>
      <c r="Q1" s="207" t="s">
        <v>387</v>
      </c>
      <c r="R1" s="207" t="s">
        <v>388</v>
      </c>
      <c r="S1" s="207" t="s">
        <v>389</v>
      </c>
      <c r="T1" s="207" t="s">
        <v>390</v>
      </c>
      <c r="U1" s="207" t="s">
        <v>393</v>
      </c>
      <c r="V1" s="207" t="s">
        <v>394</v>
      </c>
      <c r="W1" s="207" t="s">
        <v>395</v>
      </c>
      <c r="X1" s="207" t="s">
        <v>391</v>
      </c>
      <c r="Y1" s="207" t="s">
        <v>392</v>
      </c>
      <c r="Z1" s="207" t="s">
        <v>383</v>
      </c>
      <c r="AA1" s="207" t="s">
        <v>384</v>
      </c>
      <c r="AB1" s="207" t="s">
        <v>385</v>
      </c>
      <c r="AC1" s="207" t="s">
        <v>386</v>
      </c>
      <c r="AD1" s="207" t="s">
        <v>396</v>
      </c>
      <c r="AE1" s="207" t="s">
        <v>397</v>
      </c>
      <c r="AF1" s="207" t="s">
        <v>1945</v>
      </c>
      <c r="AG1" s="207" t="s">
        <v>1946</v>
      </c>
    </row>
    <row r="2" spans="1:34" s="206" customFormat="1" x14ac:dyDescent="0.2">
      <c r="A2" s="206" t="s">
        <v>1948</v>
      </c>
      <c r="B2" s="207" t="s">
        <v>1199</v>
      </c>
      <c r="C2" s="207" t="s">
        <v>1199</v>
      </c>
      <c r="D2" s="207" t="s">
        <v>1199</v>
      </c>
      <c r="E2" s="207" t="s">
        <v>1199</v>
      </c>
      <c r="F2" s="207" t="s">
        <v>1199</v>
      </c>
      <c r="G2" s="207" t="s">
        <v>1199</v>
      </c>
      <c r="H2" s="207" t="s">
        <v>1199</v>
      </c>
      <c r="I2" s="207" t="s">
        <v>1199</v>
      </c>
      <c r="J2" s="207" t="s">
        <v>1199</v>
      </c>
      <c r="K2" s="207" t="s">
        <v>1199</v>
      </c>
      <c r="L2" s="207" t="s">
        <v>1199</v>
      </c>
      <c r="M2" s="207" t="s">
        <v>1199</v>
      </c>
      <c r="N2" s="207" t="s">
        <v>1199</v>
      </c>
      <c r="O2" s="207" t="s">
        <v>1199</v>
      </c>
      <c r="P2" s="207" t="s">
        <v>1199</v>
      </c>
      <c r="Q2" s="207" t="s">
        <v>1199</v>
      </c>
      <c r="R2" s="207" t="s">
        <v>1199</v>
      </c>
      <c r="S2" s="207" t="s">
        <v>1199</v>
      </c>
      <c r="T2" s="207" t="s">
        <v>1199</v>
      </c>
      <c r="U2" s="207" t="s">
        <v>1199</v>
      </c>
      <c r="V2" s="207" t="s">
        <v>1199</v>
      </c>
      <c r="W2" s="207" t="s">
        <v>1199</v>
      </c>
      <c r="X2" s="207" t="s">
        <v>1199</v>
      </c>
      <c r="Y2" s="207" t="s">
        <v>1199</v>
      </c>
      <c r="Z2" s="207" t="s">
        <v>1199</v>
      </c>
      <c r="AA2" s="207" t="s">
        <v>1199</v>
      </c>
      <c r="AB2" s="207" t="s">
        <v>1199</v>
      </c>
      <c r="AC2" s="207" t="s">
        <v>1199</v>
      </c>
      <c r="AD2" s="207" t="s">
        <v>1199</v>
      </c>
      <c r="AE2" s="207" t="s">
        <v>1199</v>
      </c>
      <c r="AF2" s="207" t="s">
        <v>1199</v>
      </c>
      <c r="AG2" s="207" t="s">
        <v>1199</v>
      </c>
    </row>
    <row r="3" spans="1:34" s="206" customFormat="1" x14ac:dyDescent="0.2">
      <c r="A3" s="206" t="s">
        <v>1948</v>
      </c>
      <c r="B3" s="207" t="s">
        <v>307</v>
      </c>
      <c r="C3" s="208" t="s">
        <v>308</v>
      </c>
      <c r="D3" s="207" t="s">
        <v>309</v>
      </c>
      <c r="E3" s="207" t="s">
        <v>310</v>
      </c>
      <c r="F3" s="207" t="s">
        <v>311</v>
      </c>
      <c r="G3" s="207" t="s">
        <v>312</v>
      </c>
      <c r="H3" s="207" t="s">
        <v>313</v>
      </c>
      <c r="I3" s="207" t="s">
        <v>314</v>
      </c>
      <c r="J3" s="207" t="s">
        <v>315</v>
      </c>
      <c r="K3" s="207" t="s">
        <v>316</v>
      </c>
      <c r="L3" s="207" t="s">
        <v>317</v>
      </c>
      <c r="M3" s="207" t="s">
        <v>318</v>
      </c>
      <c r="N3" s="207" t="s">
        <v>319</v>
      </c>
      <c r="O3" s="207" t="s">
        <v>320</v>
      </c>
      <c r="P3" s="207" t="s">
        <v>321</v>
      </c>
      <c r="Q3" s="207" t="s">
        <v>326</v>
      </c>
      <c r="R3" s="207" t="s">
        <v>327</v>
      </c>
      <c r="S3" s="207" t="s">
        <v>328</v>
      </c>
      <c r="T3" s="207" t="s">
        <v>329</v>
      </c>
      <c r="U3" s="207" t="s">
        <v>332</v>
      </c>
      <c r="V3" s="207" t="s">
        <v>333</v>
      </c>
      <c r="W3" s="207" t="s">
        <v>334</v>
      </c>
      <c r="X3" s="207" t="s">
        <v>330</v>
      </c>
      <c r="Y3" s="207" t="s">
        <v>331</v>
      </c>
      <c r="Z3" s="207" t="s">
        <v>322</v>
      </c>
      <c r="AA3" s="207" t="s">
        <v>323</v>
      </c>
      <c r="AB3" s="207" t="s">
        <v>324</v>
      </c>
      <c r="AC3" s="207" t="s">
        <v>325</v>
      </c>
      <c r="AD3" s="207" t="s">
        <v>335</v>
      </c>
      <c r="AE3" s="207" t="s">
        <v>336</v>
      </c>
      <c r="AF3" s="207" t="s">
        <v>337</v>
      </c>
      <c r="AG3" s="207" t="s">
        <v>338</v>
      </c>
    </row>
    <row r="4" spans="1:34" s="206" customFormat="1" x14ac:dyDescent="0.2">
      <c r="A4" s="207">
        <v>2</v>
      </c>
      <c r="B4" s="207">
        <v>4</v>
      </c>
      <c r="C4" s="208">
        <v>6</v>
      </c>
      <c r="D4" s="207">
        <v>8</v>
      </c>
      <c r="E4" s="207">
        <v>10</v>
      </c>
      <c r="F4" s="207">
        <v>12</v>
      </c>
      <c r="G4" s="207">
        <v>14</v>
      </c>
      <c r="H4" s="207">
        <v>16</v>
      </c>
      <c r="I4" s="207">
        <v>18</v>
      </c>
      <c r="J4" s="207">
        <v>20</v>
      </c>
      <c r="K4" s="207">
        <v>22</v>
      </c>
      <c r="L4" s="207">
        <v>24</v>
      </c>
      <c r="M4" s="207">
        <v>26</v>
      </c>
      <c r="N4" s="207">
        <v>28</v>
      </c>
      <c r="O4" s="207">
        <v>30</v>
      </c>
      <c r="P4" s="207">
        <v>32</v>
      </c>
      <c r="Q4" s="207">
        <v>34</v>
      </c>
      <c r="R4" s="207">
        <v>36</v>
      </c>
      <c r="S4" s="207">
        <v>38</v>
      </c>
      <c r="T4" s="207">
        <v>40</v>
      </c>
      <c r="U4" s="207">
        <v>42</v>
      </c>
      <c r="V4" s="207">
        <v>44</v>
      </c>
      <c r="W4" s="207">
        <v>46</v>
      </c>
      <c r="X4" s="207">
        <v>48</v>
      </c>
      <c r="Y4" s="207">
        <v>50</v>
      </c>
      <c r="Z4" s="207">
        <v>52</v>
      </c>
      <c r="AA4" s="207">
        <v>54</v>
      </c>
      <c r="AB4" s="207">
        <v>56</v>
      </c>
      <c r="AC4" s="207">
        <v>58</v>
      </c>
      <c r="AD4" s="207">
        <v>60</v>
      </c>
      <c r="AE4" s="207">
        <v>62</v>
      </c>
      <c r="AF4" s="207">
        <v>64</v>
      </c>
      <c r="AG4" s="207">
        <v>66</v>
      </c>
    </row>
    <row r="5" spans="1:34" s="209" customFormat="1" x14ac:dyDescent="0.2">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row>
    <row r="6" spans="1:34" s="209" customFormat="1" x14ac:dyDescent="0.2">
      <c r="B6" s="53"/>
      <c r="C6" s="210"/>
      <c r="D6" s="53"/>
      <c r="E6" s="53"/>
      <c r="F6" s="53"/>
      <c r="G6" s="53"/>
      <c r="H6" s="53"/>
      <c r="I6" s="53"/>
      <c r="J6" s="53"/>
      <c r="K6" s="53"/>
      <c r="L6" s="53"/>
      <c r="M6" s="53"/>
      <c r="N6" s="53"/>
      <c r="O6" s="53"/>
      <c r="P6" s="53"/>
      <c r="Q6" s="211"/>
      <c r="R6" s="211"/>
      <c r="S6" s="211"/>
      <c r="T6" s="211"/>
      <c r="U6" s="211"/>
      <c r="V6" s="211"/>
      <c r="W6" s="211"/>
      <c r="X6" s="211"/>
      <c r="Y6" s="211"/>
      <c r="Z6" s="211"/>
      <c r="AA6" s="211"/>
      <c r="AB6" s="211"/>
      <c r="AC6" s="211"/>
      <c r="AD6" s="211"/>
      <c r="AE6" s="211"/>
      <c r="AF6" s="211"/>
      <c r="AG6" s="53"/>
    </row>
    <row r="7" spans="1:34" s="209" customFormat="1" x14ac:dyDescent="0.2">
      <c r="A7" s="53"/>
      <c r="B7" s="53"/>
      <c r="C7" s="210"/>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row>
    <row r="8" spans="1:34" s="209" customFormat="1" x14ac:dyDescent="0.2">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row>
    <row r="9" spans="1:34" s="209" customFormat="1" x14ac:dyDescent="0.2">
      <c r="A9" s="53"/>
      <c r="B9" s="53"/>
      <c r="C9" s="210"/>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row>
    <row r="10" spans="1:34" s="213" customFormat="1" x14ac:dyDescent="0.2">
      <c r="A10" s="213" t="s">
        <v>1948</v>
      </c>
      <c r="B10" s="213" t="s">
        <v>2382</v>
      </c>
      <c r="C10" s="213" t="s">
        <v>2383</v>
      </c>
      <c r="D10" s="213" t="s">
        <v>2384</v>
      </c>
      <c r="E10" s="213" t="s">
        <v>2386</v>
      </c>
      <c r="F10" s="213" t="s">
        <v>2390</v>
      </c>
      <c r="G10" s="213" t="s">
        <v>2391</v>
      </c>
      <c r="H10" s="213" t="s">
        <v>2395</v>
      </c>
      <c r="I10" s="213" t="s">
        <v>2397</v>
      </c>
      <c r="J10" s="213" t="s">
        <v>2399</v>
      </c>
      <c r="K10" s="213" t="s">
        <v>2402</v>
      </c>
      <c r="L10" s="213" t="s">
        <v>2403</v>
      </c>
      <c r="M10" s="213" t="s">
        <v>2404</v>
      </c>
      <c r="N10" s="213" t="s">
        <v>2405</v>
      </c>
      <c r="O10" s="213" t="s">
        <v>2406</v>
      </c>
      <c r="P10" s="213" t="s">
        <v>2407</v>
      </c>
      <c r="Q10" s="213" t="s">
        <v>1187</v>
      </c>
    </row>
    <row r="11" spans="1:34" s="213" customFormat="1" x14ac:dyDescent="0.2">
      <c r="A11" s="213" t="s">
        <v>1948</v>
      </c>
      <c r="B11" s="213" t="s">
        <v>2449</v>
      </c>
      <c r="C11" s="214" t="s">
        <v>2356</v>
      </c>
      <c r="D11" s="215" t="s">
        <v>2357</v>
      </c>
      <c r="E11" s="214" t="s">
        <v>2358</v>
      </c>
      <c r="F11" s="213" t="s">
        <v>2368</v>
      </c>
      <c r="G11" s="213" t="s">
        <v>2359</v>
      </c>
      <c r="H11" s="213" t="s">
        <v>2360</v>
      </c>
      <c r="I11" s="213" t="s">
        <v>2361</v>
      </c>
      <c r="J11" s="213" t="s">
        <v>2362</v>
      </c>
      <c r="K11" s="213" t="s">
        <v>2363</v>
      </c>
      <c r="L11" s="213" t="s">
        <v>2364</v>
      </c>
      <c r="M11" s="213" t="s">
        <v>2450</v>
      </c>
      <c r="N11" s="213" t="s">
        <v>2365</v>
      </c>
      <c r="O11" s="213" t="s">
        <v>2366</v>
      </c>
      <c r="P11" s="213" t="s">
        <v>2367</v>
      </c>
      <c r="Q11" s="213" t="s">
        <v>1957</v>
      </c>
    </row>
    <row r="12" spans="1:34" s="213" customFormat="1" x14ac:dyDescent="0.2">
      <c r="A12" s="213" t="s">
        <v>1948</v>
      </c>
      <c r="C12" s="213" t="s">
        <v>2369</v>
      </c>
      <c r="D12" s="214" t="s">
        <v>2370</v>
      </c>
      <c r="E12" s="213" t="s">
        <v>2371</v>
      </c>
      <c r="F12" s="213" t="s">
        <v>2372</v>
      </c>
      <c r="G12" s="213" t="s">
        <v>2373</v>
      </c>
      <c r="H12" s="213" t="s">
        <v>2374</v>
      </c>
      <c r="I12" s="213" t="s">
        <v>2375</v>
      </c>
      <c r="J12" s="213" t="s">
        <v>2376</v>
      </c>
      <c r="K12" s="213" t="s">
        <v>2377</v>
      </c>
      <c r="L12" s="213" t="s">
        <v>2372</v>
      </c>
      <c r="N12" s="213" t="s">
        <v>2378</v>
      </c>
      <c r="O12" s="213" t="s">
        <v>2379</v>
      </c>
      <c r="P12" s="213" t="s">
        <v>2372</v>
      </c>
      <c r="Q12" s="213" t="s">
        <v>1958</v>
      </c>
      <c r="R12" s="216"/>
      <c r="S12" s="216"/>
      <c r="T12" s="216"/>
      <c r="U12" s="216"/>
      <c r="V12" s="216"/>
      <c r="W12" s="216"/>
      <c r="X12" s="216"/>
      <c r="Y12" s="216"/>
      <c r="Z12" s="216"/>
      <c r="AA12" s="216"/>
      <c r="AB12" s="216"/>
      <c r="AC12" s="216"/>
      <c r="AD12" s="216"/>
      <c r="AE12" s="216"/>
      <c r="AF12" s="216"/>
      <c r="AG12" s="216"/>
      <c r="AH12" s="216"/>
    </row>
    <row r="13" spans="1:34" s="213" customFormat="1" x14ac:dyDescent="0.2">
      <c r="A13" s="217">
        <v>2</v>
      </c>
      <c r="B13" s="217">
        <v>4</v>
      </c>
      <c r="C13" s="218">
        <v>6</v>
      </c>
      <c r="D13" s="217">
        <v>8</v>
      </c>
      <c r="E13" s="217">
        <v>10</v>
      </c>
      <c r="F13" s="217">
        <v>12</v>
      </c>
      <c r="G13" s="217">
        <v>14</v>
      </c>
      <c r="H13" s="217">
        <v>16</v>
      </c>
      <c r="I13" s="217">
        <v>18</v>
      </c>
      <c r="J13" s="217">
        <v>20</v>
      </c>
      <c r="K13" s="217">
        <v>22</v>
      </c>
      <c r="L13" s="217">
        <v>24</v>
      </c>
      <c r="M13" s="217">
        <v>26</v>
      </c>
      <c r="N13" s="217">
        <v>28</v>
      </c>
      <c r="O13" s="217">
        <v>30</v>
      </c>
      <c r="P13" s="217">
        <v>32</v>
      </c>
      <c r="Q13" s="216"/>
      <c r="R13" s="216"/>
      <c r="S13" s="216"/>
      <c r="T13" s="216"/>
      <c r="U13" s="216"/>
      <c r="V13" s="216"/>
      <c r="W13" s="216"/>
      <c r="X13" s="216"/>
      <c r="Y13" s="216"/>
      <c r="Z13" s="216"/>
      <c r="AA13" s="216"/>
      <c r="AB13" s="216"/>
      <c r="AC13" s="216"/>
      <c r="AD13" s="216"/>
      <c r="AE13" s="216"/>
      <c r="AF13" s="216"/>
    </row>
    <row r="14" spans="1:34" s="240" customFormat="1" x14ac:dyDescent="0.2">
      <c r="A14" s="237" t="s">
        <v>306</v>
      </c>
      <c r="B14" s="237" t="s">
        <v>1200</v>
      </c>
      <c r="C14" s="238" t="s">
        <v>1202</v>
      </c>
      <c r="D14" s="237" t="s">
        <v>254</v>
      </c>
      <c r="E14" s="237" t="s">
        <v>1257</v>
      </c>
      <c r="F14" s="237" t="s">
        <v>1259</v>
      </c>
      <c r="G14" s="237" t="s">
        <v>1261</v>
      </c>
      <c r="H14" s="237" t="s">
        <v>1263</v>
      </c>
      <c r="I14" s="237" t="s">
        <v>1265</v>
      </c>
      <c r="J14" s="237" t="s">
        <v>1267</v>
      </c>
      <c r="K14" s="237" t="s">
        <v>1269</v>
      </c>
      <c r="L14" s="237" t="s">
        <v>1271</v>
      </c>
      <c r="M14" s="237" t="s">
        <v>1273</v>
      </c>
      <c r="N14" s="237" t="s">
        <v>1275</v>
      </c>
      <c r="O14" s="237" t="s">
        <v>1277</v>
      </c>
      <c r="P14" s="237" t="s">
        <v>1279</v>
      </c>
      <c r="Q14" s="239" t="s">
        <v>259</v>
      </c>
      <c r="R14" s="239" t="s">
        <v>2003</v>
      </c>
      <c r="S14" s="239" t="s">
        <v>1275</v>
      </c>
      <c r="T14" s="239" t="s">
        <v>1277</v>
      </c>
      <c r="U14" s="239" t="s">
        <v>2005</v>
      </c>
      <c r="V14" s="239" t="s">
        <v>2007</v>
      </c>
      <c r="W14" s="239" t="s">
        <v>2059</v>
      </c>
      <c r="X14" s="239" t="s">
        <v>2061</v>
      </c>
      <c r="Y14" s="239" t="s">
        <v>2063</v>
      </c>
      <c r="Z14" s="239" t="s">
        <v>2065</v>
      </c>
      <c r="AA14" s="239" t="s">
        <v>2066</v>
      </c>
      <c r="AB14" s="239" t="s">
        <v>256</v>
      </c>
      <c r="AC14" s="239" t="s">
        <v>2069</v>
      </c>
      <c r="AD14" s="239" t="s">
        <v>2071</v>
      </c>
      <c r="AE14" s="239" t="s">
        <v>2073</v>
      </c>
      <c r="AF14" s="239" t="s">
        <v>2075</v>
      </c>
      <c r="AG14" s="237" t="s">
        <v>2077</v>
      </c>
    </row>
    <row r="15" spans="1:34" s="233" customFormat="1" x14ac:dyDescent="0.2">
      <c r="A15" s="54"/>
      <c r="B15" s="54"/>
      <c r="C15" s="241"/>
      <c r="D15" s="54"/>
      <c r="E15" s="54"/>
      <c r="F15" s="54"/>
      <c r="G15" s="54"/>
      <c r="H15" s="54"/>
      <c r="I15" s="54"/>
      <c r="J15" s="54"/>
      <c r="K15" s="54"/>
      <c r="L15" s="54"/>
      <c r="M15" s="54"/>
      <c r="N15" s="54"/>
      <c r="O15" s="54"/>
      <c r="P15" s="54"/>
      <c r="Q15" s="242"/>
      <c r="R15" s="242"/>
      <c r="S15" s="242"/>
      <c r="T15" s="242"/>
      <c r="U15" s="242"/>
      <c r="V15" s="242"/>
      <c r="W15" s="242"/>
      <c r="X15" s="242"/>
      <c r="Y15" s="242"/>
      <c r="Z15" s="242"/>
      <c r="AA15" s="242"/>
      <c r="AB15" s="242"/>
      <c r="AC15" s="242"/>
      <c r="AD15" s="242"/>
      <c r="AE15" s="242"/>
      <c r="AF15" s="242"/>
      <c r="AG15" s="54"/>
    </row>
    <row r="16" spans="1:34" s="222" customFormat="1" x14ac:dyDescent="0.2">
      <c r="A16" s="205" t="s">
        <v>2340</v>
      </c>
      <c r="B16" s="219" t="s">
        <v>1201</v>
      </c>
      <c r="C16" s="220" t="s">
        <v>253</v>
      </c>
      <c r="D16" s="219" t="s">
        <v>255</v>
      </c>
      <c r="E16" s="219" t="s">
        <v>1258</v>
      </c>
      <c r="F16" s="219" t="s">
        <v>1260</v>
      </c>
      <c r="G16" s="219" t="s">
        <v>1262</v>
      </c>
      <c r="H16" s="219" t="s">
        <v>1264</v>
      </c>
      <c r="I16" s="219" t="s">
        <v>1266</v>
      </c>
      <c r="J16" s="219" t="s">
        <v>1268</v>
      </c>
      <c r="K16" s="219" t="s">
        <v>1270</v>
      </c>
      <c r="L16" s="219" t="s">
        <v>1272</v>
      </c>
      <c r="M16" s="219" t="s">
        <v>1274</v>
      </c>
      <c r="N16" s="219" t="s">
        <v>1276</v>
      </c>
      <c r="O16" s="219" t="s">
        <v>1278</v>
      </c>
      <c r="P16" s="219" t="s">
        <v>258</v>
      </c>
      <c r="Q16" s="221" t="s">
        <v>2002</v>
      </c>
      <c r="R16" s="221" t="s">
        <v>2004</v>
      </c>
      <c r="S16" s="221" t="s">
        <v>1276</v>
      </c>
      <c r="T16" s="221" t="s">
        <v>1278</v>
      </c>
      <c r="U16" s="221" t="s">
        <v>2006</v>
      </c>
      <c r="V16" s="221" t="s">
        <v>2058</v>
      </c>
      <c r="W16" s="221" t="s">
        <v>2060</v>
      </c>
      <c r="X16" s="221" t="s">
        <v>2062</v>
      </c>
      <c r="Y16" s="221" t="s">
        <v>2064</v>
      </c>
      <c r="Z16" s="221" t="s">
        <v>2062</v>
      </c>
      <c r="AA16" s="221" t="s">
        <v>2067</v>
      </c>
      <c r="AB16" s="221" t="s">
        <v>2068</v>
      </c>
      <c r="AC16" s="221" t="s">
        <v>2070</v>
      </c>
      <c r="AD16" s="221" t="s">
        <v>2072</v>
      </c>
      <c r="AE16" s="221" t="s">
        <v>2074</v>
      </c>
      <c r="AF16" s="221" t="s">
        <v>2076</v>
      </c>
      <c r="AG16" s="219" t="s">
        <v>2078</v>
      </c>
    </row>
    <row r="17" spans="1:161" s="224" customFormat="1" x14ac:dyDescent="0.2">
      <c r="A17" s="223" t="s">
        <v>1959</v>
      </c>
      <c r="B17" s="223" t="s">
        <v>1960</v>
      </c>
      <c r="C17" s="223" t="s">
        <v>1961</v>
      </c>
      <c r="D17" s="223" t="s">
        <v>1962</v>
      </c>
      <c r="E17" s="223" t="s">
        <v>1963</v>
      </c>
      <c r="F17" s="223" t="s">
        <v>1964</v>
      </c>
      <c r="G17" s="223" t="s">
        <v>1965</v>
      </c>
      <c r="H17" s="223" t="s">
        <v>1966</v>
      </c>
      <c r="I17" s="223" t="s">
        <v>1967</v>
      </c>
      <c r="J17" s="223" t="s">
        <v>1968</v>
      </c>
      <c r="K17" s="223" t="s">
        <v>1969</v>
      </c>
      <c r="L17" s="223" t="s">
        <v>1970</v>
      </c>
      <c r="M17" s="223" t="s">
        <v>1971</v>
      </c>
      <c r="N17" s="223" t="s">
        <v>1972</v>
      </c>
      <c r="O17" s="223" t="s">
        <v>1973</v>
      </c>
      <c r="P17" s="223" t="s">
        <v>1974</v>
      </c>
      <c r="Q17" s="223" t="s">
        <v>1975</v>
      </c>
      <c r="R17" s="223" t="s">
        <v>1976</v>
      </c>
      <c r="S17" s="223" t="s">
        <v>1977</v>
      </c>
      <c r="T17" s="223" t="s">
        <v>1978</v>
      </c>
      <c r="U17" s="223" t="s">
        <v>1979</v>
      </c>
      <c r="V17" s="223" t="s">
        <v>1980</v>
      </c>
      <c r="W17" s="223" t="s">
        <v>1981</v>
      </c>
      <c r="X17" s="223" t="s">
        <v>1982</v>
      </c>
      <c r="Y17" s="223" t="s">
        <v>1983</v>
      </c>
      <c r="Z17" s="223" t="s">
        <v>1984</v>
      </c>
      <c r="AA17" s="223" t="s">
        <v>1985</v>
      </c>
      <c r="AB17" s="223" t="s">
        <v>1986</v>
      </c>
      <c r="AC17" s="223" t="s">
        <v>1987</v>
      </c>
      <c r="AD17" s="223" t="s">
        <v>1988</v>
      </c>
      <c r="AE17" s="223" t="s">
        <v>1989</v>
      </c>
    </row>
    <row r="18" spans="1:161" s="224" customFormat="1" x14ac:dyDescent="0.2">
      <c r="A18" s="223" t="s">
        <v>2344</v>
      </c>
      <c r="B18" s="223" t="s">
        <v>2345</v>
      </c>
      <c r="C18" s="223" t="s">
        <v>2346</v>
      </c>
      <c r="D18" s="223" t="s">
        <v>2347</v>
      </c>
      <c r="E18" s="223" t="s">
        <v>2348</v>
      </c>
      <c r="F18" s="223" t="s">
        <v>2349</v>
      </c>
      <c r="G18" s="223" t="s">
        <v>2350</v>
      </c>
      <c r="H18" s="223" t="s">
        <v>2351</v>
      </c>
      <c r="I18" s="223" t="s">
        <v>2355</v>
      </c>
      <c r="J18" s="223" t="s">
        <v>2352</v>
      </c>
      <c r="K18" s="223" t="s">
        <v>2353</v>
      </c>
      <c r="L18" s="223" t="s">
        <v>2354</v>
      </c>
      <c r="M18" s="225"/>
      <c r="N18" s="225"/>
      <c r="O18" s="225"/>
      <c r="P18" s="225"/>
      <c r="Q18" s="225"/>
      <c r="R18" s="225"/>
      <c r="S18" s="225"/>
      <c r="T18" s="225"/>
      <c r="U18" s="225"/>
      <c r="V18" s="225"/>
      <c r="W18" s="225"/>
      <c r="X18" s="225"/>
      <c r="Y18" s="225"/>
      <c r="Z18" s="225"/>
      <c r="AA18" s="225"/>
      <c r="AB18" s="225"/>
      <c r="AC18" s="225"/>
      <c r="AD18" s="225"/>
      <c r="AE18" s="225"/>
    </row>
    <row r="19" spans="1:161" s="224" customFormat="1" x14ac:dyDescent="0.2">
      <c r="A19" s="223" t="s">
        <v>1990</v>
      </c>
      <c r="B19" s="223" t="s">
        <v>1991</v>
      </c>
      <c r="C19" s="223" t="s">
        <v>1992</v>
      </c>
      <c r="D19" s="223" t="s">
        <v>364</v>
      </c>
      <c r="E19" s="223" t="s">
        <v>365</v>
      </c>
      <c r="F19" s="223" t="s">
        <v>366</v>
      </c>
      <c r="G19" s="223" t="s">
        <v>367</v>
      </c>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row>
    <row r="20" spans="1:161" s="228" customFormat="1" x14ac:dyDescent="0.2">
      <c r="A20" s="226" t="s">
        <v>1949</v>
      </c>
      <c r="B20" s="226" t="s">
        <v>1950</v>
      </c>
      <c r="C20" s="226" t="s">
        <v>1951</v>
      </c>
      <c r="D20" s="226" t="s">
        <v>1952</v>
      </c>
      <c r="E20" s="226" t="s">
        <v>1953</v>
      </c>
      <c r="F20" s="226" t="s">
        <v>1954</v>
      </c>
      <c r="G20" s="227"/>
      <c r="H20" s="227"/>
      <c r="I20" s="227"/>
      <c r="J20" s="227"/>
      <c r="K20" s="227"/>
      <c r="L20" s="227"/>
      <c r="M20" s="227"/>
      <c r="N20" s="227"/>
    </row>
    <row r="21" spans="1:161" s="222" customFormat="1" x14ac:dyDescent="0.2">
      <c r="A21" s="222" t="s">
        <v>2342</v>
      </c>
      <c r="B21" s="222" t="s">
        <v>2343</v>
      </c>
    </row>
    <row r="22" spans="1:161" s="209" customFormat="1" x14ac:dyDescent="0.2">
      <c r="A22" s="243" t="s">
        <v>1186</v>
      </c>
      <c r="B22" s="209" t="s">
        <v>1948</v>
      </c>
      <c r="C22" s="209" t="s">
        <v>2382</v>
      </c>
      <c r="D22" s="209" t="s">
        <v>2383</v>
      </c>
      <c r="E22" s="209" t="s">
        <v>2384</v>
      </c>
      <c r="F22" s="209" t="s">
        <v>2386</v>
      </c>
      <c r="G22" s="209" t="s">
        <v>2390</v>
      </c>
      <c r="H22" s="209" t="s">
        <v>2391</v>
      </c>
      <c r="I22" s="209" t="s">
        <v>2395</v>
      </c>
      <c r="J22" s="209" t="s">
        <v>2397</v>
      </c>
      <c r="K22" s="209" t="s">
        <v>2399</v>
      </c>
      <c r="L22" s="209" t="s">
        <v>2402</v>
      </c>
      <c r="M22" s="209" t="s">
        <v>2403</v>
      </c>
      <c r="N22" s="209" t="s">
        <v>2404</v>
      </c>
      <c r="O22" s="209" t="s">
        <v>2405</v>
      </c>
      <c r="P22" s="209" t="s">
        <v>2406</v>
      </c>
      <c r="Q22" s="209" t="s">
        <v>2407</v>
      </c>
      <c r="R22" s="209" t="s">
        <v>1184</v>
      </c>
      <c r="S22" s="209" t="s">
        <v>2401</v>
      </c>
      <c r="T22" s="209" t="s">
        <v>2392</v>
      </c>
      <c r="U22" s="209" t="s">
        <v>2396</v>
      </c>
      <c r="V22" s="209" t="s">
        <v>2409</v>
      </c>
      <c r="W22" s="209" t="s">
        <v>1185</v>
      </c>
      <c r="X22" s="209" t="s">
        <v>2380</v>
      </c>
      <c r="Y22" s="209" t="s">
        <v>2381</v>
      </c>
      <c r="Z22" s="209" t="s">
        <v>2389</v>
      </c>
      <c r="AA22" s="209" t="s">
        <v>2385</v>
      </c>
      <c r="AB22" s="209" t="s">
        <v>2387</v>
      </c>
      <c r="AC22" s="209" t="s">
        <v>2388</v>
      </c>
      <c r="AD22" s="209" t="s">
        <v>2393</v>
      </c>
      <c r="AE22" s="209" t="s">
        <v>2394</v>
      </c>
      <c r="AF22" s="209" t="s">
        <v>2398</v>
      </c>
      <c r="AG22" s="209" t="s">
        <v>2400</v>
      </c>
      <c r="AH22" s="209" t="s">
        <v>2408</v>
      </c>
      <c r="AI22" s="209" t="s">
        <v>1956</v>
      </c>
    </row>
    <row r="23" spans="1:161" x14ac:dyDescent="0.2">
      <c r="A23" s="205" t="s">
        <v>1197</v>
      </c>
      <c r="B23" s="229" t="s">
        <v>1193</v>
      </c>
      <c r="C23" s="229" t="s">
        <v>1196</v>
      </c>
      <c r="D23" s="44" t="s">
        <v>1194</v>
      </c>
      <c r="E23" s="229" t="s">
        <v>2030</v>
      </c>
      <c r="F23" s="229" t="s">
        <v>2031</v>
      </c>
      <c r="G23" s="229" t="s">
        <v>1182</v>
      </c>
      <c r="H23" s="230" t="s">
        <v>2113</v>
      </c>
      <c r="I23" s="230" t="s">
        <v>2114</v>
      </c>
      <c r="J23" s="230" t="s">
        <v>363</v>
      </c>
    </row>
    <row r="24" spans="1:161" x14ac:dyDescent="0.2">
      <c r="A24" s="205" t="s">
        <v>1198</v>
      </c>
      <c r="B24" s="44" t="s">
        <v>1993</v>
      </c>
      <c r="C24" s="44" t="s">
        <v>1183</v>
      </c>
      <c r="D24" s="44" t="s">
        <v>1195</v>
      </c>
      <c r="E24" s="44" t="s">
        <v>1955</v>
      </c>
      <c r="F24" s="44"/>
    </row>
    <row r="25" spans="1:161" x14ac:dyDescent="0.2">
      <c r="A25" s="231" t="s">
        <v>339</v>
      </c>
      <c r="B25" s="44" t="s">
        <v>340</v>
      </c>
      <c r="C25" s="44" t="s">
        <v>341</v>
      </c>
      <c r="D25" s="44" t="s">
        <v>342</v>
      </c>
      <c r="E25" s="44"/>
      <c r="F25" s="44"/>
    </row>
    <row r="26" spans="1:161" x14ac:dyDescent="0.2">
      <c r="A26" s="212" t="s">
        <v>1192</v>
      </c>
      <c r="B26" s="44" t="s">
        <v>1193</v>
      </c>
      <c r="C26" s="44" t="s">
        <v>1182</v>
      </c>
      <c r="D26" s="44" t="s">
        <v>2033</v>
      </c>
      <c r="E26" s="44" t="s">
        <v>2</v>
      </c>
      <c r="F26" s="44" t="s">
        <v>1188</v>
      </c>
      <c r="G26" s="44" t="s">
        <v>1194</v>
      </c>
      <c r="H26" s="44"/>
      <c r="I26" s="44"/>
    </row>
    <row r="27" spans="1:161" x14ac:dyDescent="0.2">
      <c r="A27" s="232" t="s">
        <v>1191</v>
      </c>
      <c r="B27" s="44" t="s">
        <v>2032</v>
      </c>
      <c r="C27" s="44" t="s">
        <v>1189</v>
      </c>
      <c r="D27" s="44" t="s">
        <v>1190</v>
      </c>
    </row>
    <row r="28" spans="1:161" x14ac:dyDescent="0.2">
      <c r="A28" s="212" t="s">
        <v>2057</v>
      </c>
      <c r="B28" s="44" t="s">
        <v>2056</v>
      </c>
      <c r="C28" s="44" t="s">
        <v>2055</v>
      </c>
      <c r="D28" s="44" t="s">
        <v>2054</v>
      </c>
      <c r="E28" s="44" t="s">
        <v>2053</v>
      </c>
      <c r="F28" s="44" t="s">
        <v>2052</v>
      </c>
      <c r="G28" s="44" t="s">
        <v>2051</v>
      </c>
      <c r="H28" s="44" t="s">
        <v>2050</v>
      </c>
      <c r="I28" s="44" t="s">
        <v>2049</v>
      </c>
      <c r="J28" s="44" t="s">
        <v>2048</v>
      </c>
      <c r="K28" s="44" t="s">
        <v>2047</v>
      </c>
      <c r="L28" s="44" t="s">
        <v>2046</v>
      </c>
      <c r="M28" s="44" t="s">
        <v>2045</v>
      </c>
      <c r="N28" s="44" t="s">
        <v>2044</v>
      </c>
      <c r="O28" s="44" t="s">
        <v>2043</v>
      </c>
      <c r="P28" s="44" t="s">
        <v>2042</v>
      </c>
      <c r="Q28" s="44" t="s">
        <v>2041</v>
      </c>
      <c r="R28" s="44" t="s">
        <v>2040</v>
      </c>
      <c r="S28" s="44" t="s">
        <v>2039</v>
      </c>
      <c r="T28" s="44" t="s">
        <v>2038</v>
      </c>
      <c r="U28" s="44" t="s">
        <v>2037</v>
      </c>
      <c r="V28" s="44" t="s">
        <v>2036</v>
      </c>
      <c r="W28" s="44" t="s">
        <v>2035</v>
      </c>
      <c r="X28" s="44" t="s">
        <v>2034</v>
      </c>
      <c r="Y28" s="44" t="s">
        <v>2016</v>
      </c>
      <c r="Z28" s="44" t="s">
        <v>2015</v>
      </c>
      <c r="AA28" s="44" t="s">
        <v>2014</v>
      </c>
      <c r="AB28" s="44" t="s">
        <v>2013</v>
      </c>
      <c r="AC28" s="44" t="s">
        <v>2012</v>
      </c>
      <c r="AD28" s="44" t="s">
        <v>2011</v>
      </c>
      <c r="AE28" s="44" t="s">
        <v>2010</v>
      </c>
      <c r="AF28" s="44" t="s">
        <v>2009</v>
      </c>
      <c r="AG28" s="44" t="s">
        <v>2008</v>
      </c>
    </row>
    <row r="29" spans="1:161" x14ac:dyDescent="0.2">
      <c r="A29" s="212" t="s">
        <v>1924</v>
      </c>
      <c r="B29" s="233" t="s">
        <v>1618</v>
      </c>
      <c r="C29" s="233" t="s">
        <v>1619</v>
      </c>
      <c r="D29" s="233" t="s">
        <v>1620</v>
      </c>
      <c r="E29" s="233" t="s">
        <v>1621</v>
      </c>
      <c r="F29" s="233" t="s">
        <v>1622</v>
      </c>
      <c r="G29" s="233" t="s">
        <v>1623</v>
      </c>
      <c r="H29" s="233" t="s">
        <v>1624</v>
      </c>
      <c r="I29" s="233" t="s">
        <v>1625</v>
      </c>
      <c r="J29" s="233" t="s">
        <v>1626</v>
      </c>
      <c r="K29" s="233" t="s">
        <v>1627</v>
      </c>
      <c r="L29" s="233" t="s">
        <v>1628</v>
      </c>
      <c r="M29" s="230" t="s">
        <v>1629</v>
      </c>
      <c r="N29" s="230" t="s">
        <v>1630</v>
      </c>
      <c r="O29" s="230" t="s">
        <v>1631</v>
      </c>
      <c r="P29" s="230" t="s">
        <v>1632</v>
      </c>
      <c r="Q29" s="230" t="s">
        <v>169</v>
      </c>
      <c r="R29" s="230" t="s">
        <v>170</v>
      </c>
      <c r="S29" s="230" t="s">
        <v>171</v>
      </c>
      <c r="T29" s="230" t="s">
        <v>172</v>
      </c>
      <c r="U29" s="230" t="s">
        <v>173</v>
      </c>
      <c r="V29" s="230" t="s">
        <v>174</v>
      </c>
      <c r="W29" s="230" t="s">
        <v>175</v>
      </c>
      <c r="X29" s="230" t="s">
        <v>176</v>
      </c>
      <c r="Y29" s="230" t="s">
        <v>177</v>
      </c>
      <c r="Z29" s="230" t="s">
        <v>178</v>
      </c>
      <c r="AA29" s="230" t="s">
        <v>179</v>
      </c>
      <c r="AB29" s="230" t="s">
        <v>180</v>
      </c>
      <c r="AC29" s="230" t="s">
        <v>181</v>
      </c>
      <c r="AD29" s="230" t="s">
        <v>182</v>
      </c>
      <c r="AE29" s="230" t="s">
        <v>183</v>
      </c>
      <c r="AF29" s="230" t="s">
        <v>184</v>
      </c>
      <c r="AG29" s="230" t="s">
        <v>185</v>
      </c>
      <c r="AH29" s="230" t="s">
        <v>186</v>
      </c>
      <c r="AI29" s="230" t="s">
        <v>187</v>
      </c>
      <c r="AJ29" s="230" t="s">
        <v>188</v>
      </c>
      <c r="AK29" s="230" t="s">
        <v>189</v>
      </c>
      <c r="AL29" s="230" t="s">
        <v>190</v>
      </c>
      <c r="AM29" s="230" t="s">
        <v>191</v>
      </c>
      <c r="AN29" s="230" t="s">
        <v>192</v>
      </c>
      <c r="AO29" s="230" t="s">
        <v>193</v>
      </c>
      <c r="AP29" s="230" t="s">
        <v>194</v>
      </c>
      <c r="AQ29" s="230" t="s">
        <v>195</v>
      </c>
      <c r="AR29" s="230" t="s">
        <v>196</v>
      </c>
      <c r="AS29" s="230" t="s">
        <v>197</v>
      </c>
      <c r="AT29" s="230" t="s">
        <v>198</v>
      </c>
      <c r="AU29" s="230" t="s">
        <v>199</v>
      </c>
      <c r="AV29" s="230" t="s">
        <v>200</v>
      </c>
      <c r="AW29" s="230" t="s">
        <v>201</v>
      </c>
      <c r="AX29" s="230" t="s">
        <v>202</v>
      </c>
      <c r="AY29" s="230" t="s">
        <v>203</v>
      </c>
      <c r="AZ29" s="230" t="s">
        <v>204</v>
      </c>
      <c r="BA29" s="230" t="s">
        <v>205</v>
      </c>
      <c r="BB29" s="230" t="s">
        <v>206</v>
      </c>
      <c r="BC29" s="230" t="s">
        <v>207</v>
      </c>
      <c r="BD29" s="230" t="s">
        <v>208</v>
      </c>
      <c r="BE29" s="230" t="s">
        <v>209</v>
      </c>
      <c r="BF29" s="230" t="s">
        <v>210</v>
      </c>
      <c r="BG29" s="230" t="s">
        <v>211</v>
      </c>
      <c r="BH29" s="234" t="s">
        <v>212</v>
      </c>
      <c r="BI29" s="230" t="s">
        <v>213</v>
      </c>
      <c r="BJ29" s="230" t="s">
        <v>214</v>
      </c>
      <c r="BK29" s="230" t="s">
        <v>215</v>
      </c>
      <c r="BL29" s="230" t="s">
        <v>216</v>
      </c>
      <c r="BM29" s="230" t="s">
        <v>217</v>
      </c>
      <c r="BN29" s="230" t="s">
        <v>218</v>
      </c>
      <c r="BO29" s="230" t="s">
        <v>219</v>
      </c>
      <c r="BP29" s="230" t="s">
        <v>220</v>
      </c>
      <c r="BQ29" s="230" t="s">
        <v>221</v>
      </c>
      <c r="BR29" s="230" t="s">
        <v>222</v>
      </c>
      <c r="BS29" s="230" t="s">
        <v>223</v>
      </c>
      <c r="BT29" s="230" t="s">
        <v>224</v>
      </c>
      <c r="BU29" s="230" t="s">
        <v>225</v>
      </c>
      <c r="BV29" s="230" t="s">
        <v>226</v>
      </c>
      <c r="BW29" s="230" t="s">
        <v>227</v>
      </c>
      <c r="BX29" s="230" t="s">
        <v>228</v>
      </c>
      <c r="BY29" s="230" t="s">
        <v>229</v>
      </c>
      <c r="BZ29" s="230" t="s">
        <v>230</v>
      </c>
      <c r="CA29" s="230" t="s">
        <v>231</v>
      </c>
      <c r="CB29" s="230" t="s">
        <v>1068</v>
      </c>
      <c r="CC29" s="230" t="s">
        <v>1069</v>
      </c>
      <c r="CD29" s="230" t="s">
        <v>1070</v>
      </c>
      <c r="CE29" s="230" t="s">
        <v>1071</v>
      </c>
      <c r="CF29" s="230" t="s">
        <v>1072</v>
      </c>
      <c r="CG29" s="230" t="s">
        <v>1073</v>
      </c>
      <c r="CH29" s="230" t="s">
        <v>1074</v>
      </c>
      <c r="CI29" s="234" t="s">
        <v>2335</v>
      </c>
      <c r="CJ29" s="230" t="s">
        <v>1075</v>
      </c>
      <c r="CK29" s="230" t="s">
        <v>1076</v>
      </c>
      <c r="CL29" s="230" t="s">
        <v>1077</v>
      </c>
      <c r="CM29" s="230" t="s">
        <v>1078</v>
      </c>
      <c r="CN29" s="230" t="s">
        <v>1079</v>
      </c>
      <c r="CO29" s="230" t="s">
        <v>1080</v>
      </c>
      <c r="CP29" s="230" t="s">
        <v>1081</v>
      </c>
      <c r="CQ29" s="230" t="s">
        <v>1082</v>
      </c>
      <c r="CR29" s="230" t="s">
        <v>1083</v>
      </c>
      <c r="CS29" s="230" t="s">
        <v>1084</v>
      </c>
      <c r="CT29" s="230" t="s">
        <v>1085</v>
      </c>
      <c r="CU29" s="230" t="s">
        <v>1086</v>
      </c>
      <c r="CV29" s="230" t="s">
        <v>1087</v>
      </c>
      <c r="CW29" s="230" t="s">
        <v>1088</v>
      </c>
      <c r="CX29" s="230" t="s">
        <v>1837</v>
      </c>
      <c r="CY29" s="230" t="s">
        <v>1838</v>
      </c>
      <c r="CZ29" s="230" t="s">
        <v>1839</v>
      </c>
      <c r="DA29" s="230" t="s">
        <v>1840</v>
      </c>
      <c r="DB29" s="230" t="s">
        <v>1841</v>
      </c>
      <c r="DC29" s="230" t="s">
        <v>2115</v>
      </c>
      <c r="DD29" s="230" t="s">
        <v>2116</v>
      </c>
      <c r="DE29" s="230" t="s">
        <v>2117</v>
      </c>
      <c r="DF29" s="230" t="s">
        <v>2118</v>
      </c>
      <c r="DG29" s="230" t="s">
        <v>2119</v>
      </c>
      <c r="DH29" s="230" t="s">
        <v>2120</v>
      </c>
      <c r="DI29" s="230" t="s">
        <v>2121</v>
      </c>
      <c r="DJ29" s="230" t="s">
        <v>2122</v>
      </c>
      <c r="DK29" s="230" t="s">
        <v>2123</v>
      </c>
      <c r="DL29" s="230" t="s">
        <v>2124</v>
      </c>
      <c r="DM29" s="230" t="s">
        <v>2125</v>
      </c>
      <c r="DN29" s="230" t="s">
        <v>2126</v>
      </c>
      <c r="DO29" s="230" t="s">
        <v>2127</v>
      </c>
      <c r="DP29" s="230" t="s">
        <v>428</v>
      </c>
      <c r="DQ29" s="230" t="s">
        <v>429</v>
      </c>
      <c r="DR29" s="230" t="s">
        <v>1884</v>
      </c>
      <c r="DS29" s="230" t="s">
        <v>1885</v>
      </c>
      <c r="DT29" s="230" t="s">
        <v>1886</v>
      </c>
      <c r="DU29" s="230" t="s">
        <v>1887</v>
      </c>
      <c r="DV29" s="230" t="s">
        <v>1888</v>
      </c>
      <c r="DW29" s="230" t="s">
        <v>1889</v>
      </c>
      <c r="DX29" s="230" t="s">
        <v>1890</v>
      </c>
      <c r="DY29" s="230" t="s">
        <v>1891</v>
      </c>
      <c r="DZ29" s="230" t="s">
        <v>1892</v>
      </c>
      <c r="EA29" s="230" t="s">
        <v>1893</v>
      </c>
      <c r="EB29" s="230" t="s">
        <v>1894</v>
      </c>
      <c r="EC29" s="230" t="s">
        <v>1895</v>
      </c>
      <c r="ED29" s="230" t="s">
        <v>1896</v>
      </c>
      <c r="EE29" s="230" t="s">
        <v>1897</v>
      </c>
      <c r="EF29" s="230" t="s">
        <v>1898</v>
      </c>
      <c r="EG29" s="230" t="s">
        <v>1899</v>
      </c>
      <c r="EH29" s="230" t="s">
        <v>1900</v>
      </c>
      <c r="EI29" s="230" t="s">
        <v>1901</v>
      </c>
      <c r="EJ29" s="230" t="s">
        <v>1902</v>
      </c>
      <c r="EK29" s="230" t="s">
        <v>1903</v>
      </c>
      <c r="EL29" s="230" t="s">
        <v>1904</v>
      </c>
      <c r="EM29" s="230" t="s">
        <v>1905</v>
      </c>
      <c r="EN29" s="230" t="s">
        <v>1906</v>
      </c>
      <c r="EO29" s="230" t="s">
        <v>1907</v>
      </c>
      <c r="EP29" s="230" t="s">
        <v>1908</v>
      </c>
      <c r="EQ29" s="230" t="s">
        <v>1909</v>
      </c>
      <c r="ER29" s="230" t="s">
        <v>1910</v>
      </c>
      <c r="ES29" s="230" t="s">
        <v>1911</v>
      </c>
      <c r="ET29" s="230" t="s">
        <v>1912</v>
      </c>
      <c r="EU29" s="230" t="s">
        <v>1913</v>
      </c>
      <c r="EV29" s="230" t="s">
        <v>1914</v>
      </c>
      <c r="EW29" s="230" t="s">
        <v>1915</v>
      </c>
      <c r="EX29" s="230" t="s">
        <v>1916</v>
      </c>
      <c r="EY29" s="230" t="s">
        <v>1917</v>
      </c>
      <c r="EZ29" s="230" t="s">
        <v>1918</v>
      </c>
      <c r="FA29" s="230" t="s">
        <v>1919</v>
      </c>
      <c r="FB29" s="230" t="s">
        <v>1920</v>
      </c>
      <c r="FC29" s="230" t="s">
        <v>1921</v>
      </c>
      <c r="FD29" s="230" t="s">
        <v>1922</v>
      </c>
      <c r="FE29" s="230" t="s">
        <v>1923</v>
      </c>
    </row>
    <row r="30" spans="1:161" ht="18" customHeight="1" x14ac:dyDescent="0.2">
      <c r="A30" s="212" t="s">
        <v>1448</v>
      </c>
      <c r="B30" s="201" t="s">
        <v>343</v>
      </c>
      <c r="C30" s="202" t="s">
        <v>1442</v>
      </c>
      <c r="D30" s="202" t="s">
        <v>1443</v>
      </c>
      <c r="E30" s="203" t="s">
        <v>1998</v>
      </c>
      <c r="F30" s="203" t="s">
        <v>1997</v>
      </c>
      <c r="G30" s="203" t="s">
        <v>1996</v>
      </c>
      <c r="H30" s="203" t="s">
        <v>1999</v>
      </c>
      <c r="I30" s="203" t="s">
        <v>345</v>
      </c>
      <c r="J30" s="203" t="s">
        <v>346</v>
      </c>
      <c r="K30" s="203" t="s">
        <v>347</v>
      </c>
      <c r="L30" s="203" t="s">
        <v>348</v>
      </c>
      <c r="M30" s="203" t="s">
        <v>349</v>
      </c>
      <c r="N30" s="203" t="s">
        <v>350</v>
      </c>
      <c r="O30" s="203" t="s">
        <v>351</v>
      </c>
      <c r="P30" s="203" t="s">
        <v>352</v>
      </c>
      <c r="Q30" s="201" t="s">
        <v>353</v>
      </c>
      <c r="R30" s="201" t="s">
        <v>354</v>
      </c>
      <c r="S30" s="203" t="s">
        <v>355</v>
      </c>
      <c r="T30" s="203" t="s">
        <v>352</v>
      </c>
      <c r="U30" s="203" t="s">
        <v>1446</v>
      </c>
      <c r="V30" s="203" t="s">
        <v>1447</v>
      </c>
      <c r="W30" s="203" t="s">
        <v>1444</v>
      </c>
      <c r="X30" s="203" t="s">
        <v>356</v>
      </c>
      <c r="Y30" s="203" t="s">
        <v>357</v>
      </c>
      <c r="Z30" s="203" t="s">
        <v>358</v>
      </c>
      <c r="AA30" s="203" t="s">
        <v>359</v>
      </c>
      <c r="AB30" s="201" t="s">
        <v>344</v>
      </c>
      <c r="AC30" s="204" t="s">
        <v>1445</v>
      </c>
    </row>
    <row r="31" spans="1:161" x14ac:dyDescent="0.2">
      <c r="A31" s="205" t="s">
        <v>1931</v>
      </c>
      <c r="B31" s="44" t="s">
        <v>1932</v>
      </c>
      <c r="C31" s="44" t="s">
        <v>1933</v>
      </c>
      <c r="D31" s="44" t="s">
        <v>1934</v>
      </c>
      <c r="E31" s="44" t="s">
        <v>1935</v>
      </c>
      <c r="F31" s="44" t="s">
        <v>1936</v>
      </c>
      <c r="G31" s="44" t="s">
        <v>1937</v>
      </c>
      <c r="H31" s="44" t="s">
        <v>1938</v>
      </c>
      <c r="I31" s="44" t="s">
        <v>1939</v>
      </c>
      <c r="J31" s="44" t="s">
        <v>1940</v>
      </c>
      <c r="K31" s="44" t="s">
        <v>1941</v>
      </c>
      <c r="L31" s="44" t="s">
        <v>1942</v>
      </c>
      <c r="M31" s="44" t="s">
        <v>1943</v>
      </c>
      <c r="N31" s="44" t="s">
        <v>1944</v>
      </c>
      <c r="O31" s="44" t="s">
        <v>82</v>
      </c>
      <c r="P31" s="44" t="s">
        <v>83</v>
      </c>
      <c r="Q31" s="44" t="s">
        <v>84</v>
      </c>
      <c r="R31" s="44" t="s">
        <v>85</v>
      </c>
      <c r="S31" s="44" t="s">
        <v>86</v>
      </c>
      <c r="T31" s="44" t="s">
        <v>87</v>
      </c>
      <c r="U31" s="44" t="s">
        <v>88</v>
      </c>
      <c r="V31" s="44" t="s">
        <v>89</v>
      </c>
      <c r="W31" s="44" t="s">
        <v>90</v>
      </c>
      <c r="X31" s="44" t="s">
        <v>91</v>
      </c>
      <c r="Y31" s="44" t="s">
        <v>92</v>
      </c>
      <c r="Z31" s="44" t="s">
        <v>634</v>
      </c>
      <c r="AA31" s="44" t="s">
        <v>635</v>
      </c>
      <c r="AB31" s="44" t="s">
        <v>636</v>
      </c>
      <c r="AC31" s="44" t="s">
        <v>637</v>
      </c>
      <c r="AD31" s="44" t="s">
        <v>638</v>
      </c>
      <c r="AE31" s="44" t="s">
        <v>639</v>
      </c>
      <c r="AF31" s="44" t="s">
        <v>640</v>
      </c>
      <c r="AG31" s="44" t="s">
        <v>641</v>
      </c>
      <c r="AH31" s="44" t="s">
        <v>642</v>
      </c>
      <c r="AI31" s="44" t="s">
        <v>2192</v>
      </c>
      <c r="AJ31" s="44" t="s">
        <v>2193</v>
      </c>
      <c r="AK31" s="44" t="s">
        <v>2194</v>
      </c>
      <c r="AL31" s="44" t="s">
        <v>2195</v>
      </c>
      <c r="AM31" s="44" t="s">
        <v>2196</v>
      </c>
      <c r="AN31" s="44" t="s">
        <v>2197</v>
      </c>
      <c r="AO31" s="44" t="s">
        <v>2198</v>
      </c>
      <c r="AP31" s="44" t="s">
        <v>2199</v>
      </c>
      <c r="AQ31" s="44" t="s">
        <v>2200</v>
      </c>
      <c r="AR31" s="44" t="s">
        <v>2201</v>
      </c>
      <c r="AS31" s="44" t="s">
        <v>2202</v>
      </c>
      <c r="AT31" s="44" t="s">
        <v>2203</v>
      </c>
      <c r="AU31" s="44" t="s">
        <v>2336</v>
      </c>
      <c r="AV31" s="44" t="s">
        <v>2337</v>
      </c>
      <c r="AW31" s="44" t="s">
        <v>2338</v>
      </c>
      <c r="AX31" s="44" t="s">
        <v>2339</v>
      </c>
      <c r="AY31" s="44" t="s">
        <v>232</v>
      </c>
      <c r="AZ31" s="44" t="s">
        <v>233</v>
      </c>
      <c r="BA31" s="44" t="s">
        <v>234</v>
      </c>
      <c r="BB31" s="44" t="s">
        <v>2331</v>
      </c>
      <c r="BC31" s="44" t="s">
        <v>2332</v>
      </c>
      <c r="BD31" s="44" t="s">
        <v>2333</v>
      </c>
      <c r="BE31" s="44" t="s">
        <v>643</v>
      </c>
      <c r="BF31" s="44" t="s">
        <v>644</v>
      </c>
      <c r="BG31" s="44" t="s">
        <v>645</v>
      </c>
      <c r="BH31" s="44" t="s">
        <v>1441</v>
      </c>
      <c r="BI31" s="44" t="s">
        <v>646</v>
      </c>
      <c r="BJ31" s="44" t="s">
        <v>647</v>
      </c>
      <c r="BK31" s="44" t="s">
        <v>648</v>
      </c>
      <c r="BL31" s="44" t="s">
        <v>649</v>
      </c>
      <c r="BM31" s="44" t="s">
        <v>650</v>
      </c>
      <c r="BN31" s="44" t="s">
        <v>651</v>
      </c>
      <c r="BO31" s="44" t="s">
        <v>652</v>
      </c>
      <c r="BP31" s="44" t="s">
        <v>653</v>
      </c>
      <c r="BQ31" s="44" t="s">
        <v>654</v>
      </c>
      <c r="BR31" s="44" t="s">
        <v>655</v>
      </c>
      <c r="BS31" s="44" t="s">
        <v>656</v>
      </c>
      <c r="BT31" s="44" t="s">
        <v>657</v>
      </c>
      <c r="BU31" s="44" t="s">
        <v>1552</v>
      </c>
      <c r="BV31" s="44" t="s">
        <v>1553</v>
      </c>
      <c r="BW31" s="44" t="s">
        <v>1554</v>
      </c>
      <c r="BX31" s="44" t="s">
        <v>1555</v>
      </c>
      <c r="BY31" s="44" t="s">
        <v>1556</v>
      </c>
      <c r="BZ31" s="44" t="s">
        <v>1557</v>
      </c>
      <c r="CA31" s="44" t="s">
        <v>1558</v>
      </c>
      <c r="CB31" s="44" t="s">
        <v>1559</v>
      </c>
      <c r="CC31" s="44" t="s">
        <v>1560</v>
      </c>
      <c r="CD31" s="44" t="s">
        <v>1561</v>
      </c>
      <c r="CE31" s="44" t="s">
        <v>1562</v>
      </c>
      <c r="CF31" s="44" t="s">
        <v>1563</v>
      </c>
      <c r="CG31" s="44" t="s">
        <v>1564</v>
      </c>
      <c r="CH31" s="44" t="s">
        <v>1565</v>
      </c>
      <c r="CI31" s="44" t="s">
        <v>2334</v>
      </c>
      <c r="CJ31" s="44" t="s">
        <v>1566</v>
      </c>
      <c r="CK31" s="44" t="s">
        <v>1567</v>
      </c>
      <c r="CL31" s="44" t="s">
        <v>1568</v>
      </c>
      <c r="CM31" s="44" t="s">
        <v>1569</v>
      </c>
      <c r="CN31" s="44" t="s">
        <v>1570</v>
      </c>
      <c r="CO31" s="44" t="s">
        <v>1571</v>
      </c>
      <c r="CP31" s="44" t="s">
        <v>1572</v>
      </c>
      <c r="CQ31" s="44" t="s">
        <v>1573</v>
      </c>
      <c r="CR31" s="44" t="s">
        <v>1574</v>
      </c>
      <c r="CS31" s="44" t="s">
        <v>1575</v>
      </c>
      <c r="CT31" s="44" t="s">
        <v>1576</v>
      </c>
      <c r="CU31" s="44" t="s">
        <v>1577</v>
      </c>
      <c r="CV31" s="44" t="s">
        <v>1578</v>
      </c>
      <c r="CW31" s="44" t="s">
        <v>1579</v>
      </c>
      <c r="CX31" s="44" t="s">
        <v>1580</v>
      </c>
      <c r="CY31" s="44" t="s">
        <v>1581</v>
      </c>
      <c r="CZ31" s="44" t="s">
        <v>1582</v>
      </c>
      <c r="DA31" s="44" t="s">
        <v>1583</v>
      </c>
      <c r="DB31" s="44" t="s">
        <v>1584</v>
      </c>
      <c r="DC31" s="44" t="s">
        <v>1585</v>
      </c>
      <c r="DD31" s="44" t="s">
        <v>1586</v>
      </c>
      <c r="DE31" s="44" t="s">
        <v>1587</v>
      </c>
      <c r="DF31" s="44" t="s">
        <v>1588</v>
      </c>
      <c r="DG31" s="44" t="s">
        <v>1589</v>
      </c>
      <c r="DH31" s="44" t="s">
        <v>1590</v>
      </c>
      <c r="DI31" s="44" t="s">
        <v>1591</v>
      </c>
      <c r="DJ31" s="44" t="s">
        <v>1592</v>
      </c>
      <c r="DK31" s="44" t="s">
        <v>1593</v>
      </c>
      <c r="DL31" s="44" t="s">
        <v>1594</v>
      </c>
      <c r="DM31" s="44" t="s">
        <v>1595</v>
      </c>
      <c r="DN31" s="44" t="s">
        <v>1596</v>
      </c>
      <c r="DO31" s="44" t="s">
        <v>1597</v>
      </c>
      <c r="DP31" s="44" t="s">
        <v>1598</v>
      </c>
      <c r="DQ31" s="44" t="s">
        <v>1599</v>
      </c>
      <c r="DR31" s="44" t="s">
        <v>1600</v>
      </c>
      <c r="DS31" s="44" t="s">
        <v>1601</v>
      </c>
      <c r="DT31" s="44" t="s">
        <v>1602</v>
      </c>
      <c r="DU31" s="44" t="s">
        <v>1603</v>
      </c>
      <c r="DV31" s="44" t="s">
        <v>1604</v>
      </c>
      <c r="DW31" s="44" t="s">
        <v>1605</v>
      </c>
      <c r="DX31" s="44" t="s">
        <v>1606</v>
      </c>
      <c r="DY31" s="44" t="s">
        <v>1607</v>
      </c>
      <c r="DZ31" s="44" t="s">
        <v>1608</v>
      </c>
      <c r="EA31" s="44" t="s">
        <v>1609</v>
      </c>
      <c r="EB31" s="44" t="s">
        <v>1610</v>
      </c>
      <c r="EC31" s="44" t="s">
        <v>1611</v>
      </c>
      <c r="ED31" s="44" t="s">
        <v>1612</v>
      </c>
      <c r="EE31" s="44" t="s">
        <v>1613</v>
      </c>
      <c r="EF31" s="44" t="s">
        <v>1614</v>
      </c>
      <c r="EG31" s="44" t="s">
        <v>1615</v>
      </c>
      <c r="EH31" s="44" t="s">
        <v>2234</v>
      </c>
      <c r="EI31" s="44" t="s">
        <v>2235</v>
      </c>
      <c r="EJ31" s="44" t="s">
        <v>2236</v>
      </c>
      <c r="EK31" s="44" t="s">
        <v>2237</v>
      </c>
      <c r="EL31" s="44" t="s">
        <v>2238</v>
      </c>
      <c r="EM31" s="44" t="s">
        <v>2239</v>
      </c>
      <c r="EN31" s="44" t="s">
        <v>2240</v>
      </c>
      <c r="EO31" s="44" t="s">
        <v>2241</v>
      </c>
      <c r="EP31" s="44" t="s">
        <v>2242</v>
      </c>
      <c r="EQ31" s="44" t="s">
        <v>2243</v>
      </c>
      <c r="ER31" s="44" t="s">
        <v>2244</v>
      </c>
      <c r="ES31" s="44" t="s">
        <v>2245</v>
      </c>
      <c r="ET31" s="44" t="s">
        <v>1089</v>
      </c>
      <c r="EU31" s="44" t="s">
        <v>1090</v>
      </c>
      <c r="EV31" s="44" t="s">
        <v>261</v>
      </c>
      <c r="EW31" s="44" t="s">
        <v>262</v>
      </c>
      <c r="EX31" s="44" t="s">
        <v>263</v>
      </c>
      <c r="EY31" s="44" t="s">
        <v>1280</v>
      </c>
      <c r="EZ31" s="44" t="s">
        <v>1281</v>
      </c>
      <c r="FA31" s="44" t="s">
        <v>1282</v>
      </c>
      <c r="FB31" s="44" t="s">
        <v>1283</v>
      </c>
      <c r="FC31" s="44" t="s">
        <v>1284</v>
      </c>
      <c r="FD31" s="44" t="s">
        <v>1451</v>
      </c>
      <c r="FE31" s="44" t="s">
        <v>1452</v>
      </c>
    </row>
    <row r="32" spans="1:161" x14ac:dyDescent="0.2">
      <c r="A32" s="54"/>
      <c r="B32" s="46"/>
      <c r="C32" s="233"/>
      <c r="D32" s="233"/>
      <c r="E32" s="233"/>
      <c r="F32" s="233"/>
      <c r="G32" s="233"/>
      <c r="H32" s="233"/>
      <c r="I32" s="233"/>
      <c r="J32" s="233"/>
      <c r="K32" s="233"/>
      <c r="L32" s="233"/>
      <c r="M32" s="233"/>
    </row>
    <row r="33" spans="1:37" x14ac:dyDescent="0.2">
      <c r="A33" s="235"/>
      <c r="B33" s="46"/>
      <c r="C33" s="233"/>
      <c r="D33" s="233"/>
      <c r="E33" s="233"/>
      <c r="F33" s="233"/>
      <c r="G33" s="233"/>
      <c r="H33" s="233"/>
      <c r="I33" s="233"/>
      <c r="J33" s="233"/>
      <c r="K33" s="233"/>
      <c r="L33" s="233"/>
      <c r="M33" s="233"/>
    </row>
    <row r="34" spans="1:37" x14ac:dyDescent="0.2">
      <c r="A34" s="235"/>
      <c r="B34" s="46"/>
      <c r="C34" s="233"/>
      <c r="D34" s="233"/>
      <c r="E34" s="233"/>
      <c r="F34" s="233"/>
      <c r="G34" s="233"/>
      <c r="H34" s="233"/>
      <c r="I34" s="233"/>
      <c r="J34" s="233"/>
      <c r="K34" s="233"/>
      <c r="L34" s="233"/>
      <c r="M34" s="233"/>
    </row>
    <row r="35" spans="1:37" x14ac:dyDescent="0.2">
      <c r="A35" s="235"/>
      <c r="B35" s="46"/>
      <c r="C35" s="233"/>
      <c r="D35" s="233"/>
      <c r="E35" s="233"/>
      <c r="F35" s="233"/>
      <c r="G35" s="233"/>
      <c r="H35" s="233"/>
      <c r="I35" s="233"/>
      <c r="J35" s="233"/>
      <c r="K35" s="233"/>
      <c r="L35" s="233"/>
      <c r="M35" s="233"/>
    </row>
    <row r="36" spans="1:37" x14ac:dyDescent="0.2">
      <c r="A36" s="235"/>
      <c r="B36" s="46"/>
      <c r="C36" s="233"/>
      <c r="D36" s="233"/>
      <c r="E36" s="233"/>
      <c r="F36" s="233"/>
      <c r="G36" s="233"/>
      <c r="H36" s="233"/>
      <c r="I36" s="233"/>
      <c r="J36" s="233"/>
      <c r="K36" s="233"/>
      <c r="L36" s="233"/>
      <c r="M36" s="233"/>
    </row>
    <row r="37" spans="1:37" x14ac:dyDescent="0.2">
      <c r="A37" s="235"/>
      <c r="B37" s="46"/>
      <c r="C37" s="233"/>
      <c r="D37" s="233"/>
      <c r="E37" s="233"/>
      <c r="F37" s="233"/>
      <c r="G37" s="233"/>
      <c r="H37" s="233"/>
      <c r="I37" s="233"/>
      <c r="J37" s="233"/>
      <c r="K37" s="233"/>
      <c r="L37" s="233"/>
      <c r="M37" s="233"/>
    </row>
    <row r="38" spans="1:37" x14ac:dyDescent="0.2">
      <c r="A38" s="235"/>
      <c r="B38" s="46"/>
      <c r="C38" s="233"/>
      <c r="D38" s="233"/>
      <c r="E38" s="233"/>
      <c r="F38" s="233"/>
      <c r="G38" s="233"/>
      <c r="H38" s="233"/>
      <c r="I38" s="233"/>
      <c r="J38" s="233"/>
      <c r="K38" s="233"/>
      <c r="L38" s="233"/>
      <c r="M38" s="233"/>
    </row>
    <row r="39" spans="1:37" x14ac:dyDescent="0.2">
      <c r="A39" s="235"/>
      <c r="B39" s="46"/>
      <c r="C39" s="233"/>
      <c r="D39" s="233"/>
      <c r="E39" s="233"/>
      <c r="F39" s="233"/>
      <c r="G39" s="233"/>
      <c r="H39" s="233"/>
      <c r="I39" s="233"/>
      <c r="J39" s="233"/>
      <c r="K39" s="233"/>
      <c r="L39" s="233"/>
      <c r="M39" s="233"/>
    </row>
    <row r="40" spans="1:37" x14ac:dyDescent="0.2">
      <c r="A40" s="235"/>
      <c r="B40" s="46"/>
      <c r="C40" s="233"/>
      <c r="D40" s="233"/>
      <c r="E40" s="233"/>
      <c r="F40" s="233"/>
      <c r="H40" s="233"/>
      <c r="I40" s="233"/>
      <c r="J40" s="233"/>
      <c r="K40" s="233"/>
      <c r="L40" s="233"/>
      <c r="M40" s="233"/>
      <c r="AK40" s="207"/>
    </row>
    <row r="41" spans="1:37" x14ac:dyDescent="0.2">
      <c r="A41" s="235"/>
      <c r="B41" s="46"/>
      <c r="C41" s="233"/>
      <c r="D41" s="233"/>
      <c r="E41" s="233"/>
      <c r="F41" s="233"/>
      <c r="G41" s="233"/>
      <c r="H41" s="233"/>
      <c r="I41" s="233"/>
      <c r="J41" s="233"/>
      <c r="K41" s="233"/>
      <c r="L41" s="233"/>
      <c r="M41" s="233"/>
      <c r="AK41" s="208"/>
    </row>
    <row r="42" spans="1:37" x14ac:dyDescent="0.2">
      <c r="A42" s="235"/>
      <c r="B42" s="46"/>
      <c r="C42" s="233"/>
      <c r="D42" s="233"/>
      <c r="E42" s="233"/>
      <c r="F42" s="233"/>
      <c r="G42" s="233"/>
      <c r="H42" s="233"/>
      <c r="I42" s="233"/>
      <c r="J42" s="233"/>
      <c r="K42" s="233"/>
      <c r="L42" s="233"/>
      <c r="M42" s="233"/>
      <c r="AK42" s="207"/>
    </row>
    <row r="43" spans="1:37" x14ac:dyDescent="0.2">
      <c r="A43" s="235"/>
      <c r="B43" s="46"/>
      <c r="C43" s="233"/>
      <c r="D43" s="233"/>
      <c r="E43" s="233"/>
      <c r="F43" s="233"/>
      <c r="G43" s="233"/>
      <c r="H43" s="233"/>
      <c r="I43" s="233"/>
      <c r="J43" s="233"/>
      <c r="K43" s="233"/>
      <c r="L43" s="233"/>
      <c r="M43" s="233"/>
      <c r="AK43" s="207"/>
    </row>
    <row r="44" spans="1:37" x14ac:dyDescent="0.2">
      <c r="A44" s="235"/>
      <c r="B44" s="46"/>
      <c r="C44" s="233"/>
      <c r="D44" s="233"/>
      <c r="E44" s="233"/>
      <c r="F44" s="233"/>
      <c r="G44" s="233"/>
      <c r="H44" s="233"/>
      <c r="I44" s="233"/>
      <c r="J44" s="233"/>
      <c r="K44" s="233"/>
      <c r="L44" s="233"/>
      <c r="M44" s="233"/>
      <c r="AK44" s="207"/>
    </row>
    <row r="45" spans="1:37" x14ac:dyDescent="0.2">
      <c r="A45" s="235"/>
      <c r="B45" s="46"/>
      <c r="C45" s="233"/>
      <c r="D45" s="233"/>
      <c r="E45" s="233"/>
      <c r="F45" s="233"/>
      <c r="G45" s="233"/>
      <c r="H45" s="233"/>
      <c r="I45" s="233"/>
      <c r="J45" s="233"/>
      <c r="K45" s="233"/>
      <c r="L45" s="233"/>
      <c r="M45" s="233"/>
      <c r="AK45" s="207"/>
    </row>
    <row r="46" spans="1:37" x14ac:dyDescent="0.2">
      <c r="A46" s="235"/>
      <c r="B46" s="46"/>
      <c r="C46" s="233"/>
      <c r="D46" s="233"/>
      <c r="E46" s="233"/>
      <c r="F46" s="233"/>
      <c r="G46" s="233"/>
      <c r="H46" s="233"/>
      <c r="I46" s="233"/>
      <c r="J46" s="233"/>
      <c r="K46" s="233"/>
      <c r="L46" s="233"/>
      <c r="M46" s="233"/>
      <c r="AK46" s="207"/>
    </row>
    <row r="47" spans="1:37" x14ac:dyDescent="0.2">
      <c r="A47" s="235"/>
      <c r="B47" s="46"/>
      <c r="C47" s="233"/>
      <c r="D47" s="233"/>
      <c r="E47" s="233"/>
      <c r="F47" s="233"/>
      <c r="G47" s="233"/>
      <c r="H47" s="233"/>
      <c r="I47" s="233"/>
      <c r="J47" s="233"/>
      <c r="K47" s="233"/>
      <c r="L47" s="233"/>
      <c r="M47" s="233"/>
      <c r="AK47" s="207"/>
    </row>
    <row r="48" spans="1:37" x14ac:dyDescent="0.2">
      <c r="A48" s="235"/>
      <c r="B48" s="46"/>
      <c r="C48" s="233"/>
      <c r="D48" s="233"/>
      <c r="E48" s="233"/>
      <c r="F48" s="233"/>
      <c r="G48" s="233"/>
      <c r="H48" s="233"/>
      <c r="I48" s="233"/>
      <c r="J48" s="233"/>
      <c r="K48" s="233"/>
      <c r="L48" s="233"/>
      <c r="M48" s="233"/>
      <c r="AK48" s="207"/>
    </row>
    <row r="49" spans="1:37" x14ac:dyDescent="0.2">
      <c r="A49" s="235"/>
      <c r="B49" s="46"/>
      <c r="C49" s="233"/>
      <c r="D49" s="233"/>
      <c r="E49" s="233"/>
      <c r="F49" s="233"/>
      <c r="G49" s="233"/>
      <c r="H49" s="233"/>
      <c r="I49" s="233"/>
      <c r="J49" s="233"/>
      <c r="K49" s="233"/>
      <c r="L49" s="233"/>
      <c r="M49" s="233"/>
      <c r="AK49" s="207"/>
    </row>
    <row r="50" spans="1:37" x14ac:dyDescent="0.2">
      <c r="A50" s="235"/>
      <c r="B50" s="46"/>
      <c r="C50" s="233"/>
      <c r="D50" s="233"/>
      <c r="E50" s="233"/>
      <c r="F50" s="233"/>
      <c r="G50" s="233"/>
      <c r="H50" s="233"/>
      <c r="I50" s="233"/>
      <c r="J50" s="233"/>
      <c r="K50" s="233"/>
      <c r="L50" s="233"/>
      <c r="M50" s="233"/>
      <c r="AK50" s="207"/>
    </row>
    <row r="51" spans="1:37" x14ac:dyDescent="0.2">
      <c r="A51" s="235"/>
      <c r="B51" s="46"/>
      <c r="C51" s="233"/>
      <c r="D51" s="233"/>
      <c r="E51" s="233"/>
      <c r="F51" s="233"/>
      <c r="G51" s="233"/>
      <c r="H51" s="233"/>
      <c r="I51" s="233"/>
      <c r="J51" s="233"/>
      <c r="K51" s="233"/>
      <c r="L51" s="233"/>
      <c r="M51" s="233"/>
      <c r="AK51" s="207"/>
    </row>
    <row r="52" spans="1:37" x14ac:dyDescent="0.2">
      <c r="A52" s="235"/>
      <c r="B52" s="46"/>
      <c r="C52" s="233"/>
      <c r="D52" s="233"/>
      <c r="E52" s="233"/>
      <c r="F52" s="233"/>
      <c r="G52" s="233"/>
      <c r="H52" s="233"/>
      <c r="I52" s="233"/>
      <c r="J52" s="233"/>
      <c r="K52" s="233"/>
      <c r="L52" s="233"/>
      <c r="M52" s="233"/>
      <c r="AK52" s="207"/>
    </row>
    <row r="53" spans="1:37" x14ac:dyDescent="0.2">
      <c r="A53" s="235"/>
      <c r="B53" s="46"/>
      <c r="C53" s="233"/>
      <c r="D53" s="233"/>
      <c r="E53" s="233"/>
      <c r="F53" s="233"/>
      <c r="G53" s="233"/>
      <c r="H53" s="233"/>
      <c r="I53" s="233"/>
      <c r="J53" s="233"/>
      <c r="K53" s="233"/>
      <c r="L53" s="233"/>
      <c r="M53" s="233"/>
      <c r="AK53" s="207"/>
    </row>
    <row r="54" spans="1:37" x14ac:dyDescent="0.2">
      <c r="A54" s="235"/>
      <c r="B54" s="46"/>
      <c r="C54" s="233"/>
      <c r="D54" s="233"/>
      <c r="E54" s="233"/>
      <c r="F54" s="233"/>
      <c r="G54" s="233"/>
      <c r="H54" s="233"/>
      <c r="I54" s="233"/>
      <c r="J54" s="233"/>
      <c r="K54" s="233"/>
      <c r="L54" s="233"/>
      <c r="M54" s="233"/>
      <c r="AK54" s="207"/>
    </row>
    <row r="55" spans="1:37" x14ac:dyDescent="0.2">
      <c r="A55" s="235"/>
      <c r="B55" s="46"/>
      <c r="C55" s="233"/>
      <c r="D55" s="233"/>
      <c r="E55" s="233"/>
      <c r="F55" s="233"/>
      <c r="G55" s="233"/>
      <c r="H55" s="233"/>
      <c r="I55" s="233"/>
      <c r="J55" s="233"/>
      <c r="K55" s="233"/>
      <c r="L55" s="233"/>
      <c r="M55" s="233"/>
      <c r="AK55" s="207"/>
    </row>
    <row r="56" spans="1:37" x14ac:dyDescent="0.2">
      <c r="A56" s="235"/>
      <c r="B56" s="46"/>
      <c r="C56" s="233"/>
      <c r="D56" s="233"/>
      <c r="E56" s="233"/>
      <c r="F56" s="233"/>
      <c r="G56" s="233"/>
      <c r="H56" s="233"/>
      <c r="I56" s="233"/>
      <c r="J56" s="233"/>
      <c r="K56" s="233"/>
      <c r="L56" s="233"/>
      <c r="M56" s="233"/>
      <c r="AK56" s="207"/>
    </row>
    <row r="57" spans="1:37" x14ac:dyDescent="0.2">
      <c r="A57" s="235"/>
      <c r="B57" s="236"/>
      <c r="C57" s="233"/>
      <c r="D57" s="233"/>
      <c r="E57" s="233"/>
      <c r="F57" s="233"/>
      <c r="G57" s="233"/>
      <c r="H57" s="233"/>
      <c r="I57" s="233"/>
      <c r="J57" s="233"/>
      <c r="K57" s="233"/>
      <c r="L57" s="233"/>
      <c r="M57" s="233"/>
      <c r="AK57" s="207"/>
    </row>
    <row r="58" spans="1:37" x14ac:dyDescent="0.2">
      <c r="A58" s="235"/>
      <c r="B58" s="236"/>
      <c r="C58" s="233"/>
      <c r="D58" s="233"/>
      <c r="E58" s="233"/>
      <c r="F58" s="233"/>
      <c r="G58" s="233"/>
      <c r="H58" s="233"/>
      <c r="I58" s="233"/>
      <c r="J58" s="233"/>
      <c r="K58" s="233"/>
      <c r="L58" s="233"/>
      <c r="M58" s="233"/>
      <c r="AK58" s="207"/>
    </row>
    <row r="59" spans="1:37" x14ac:dyDescent="0.2">
      <c r="A59" s="235"/>
      <c r="B59" s="46"/>
      <c r="C59" s="233"/>
      <c r="D59" s="233"/>
      <c r="E59" s="233"/>
      <c r="F59" s="233"/>
      <c r="G59" s="233"/>
      <c r="H59" s="233"/>
      <c r="I59" s="233"/>
      <c r="J59" s="233"/>
      <c r="K59" s="233"/>
      <c r="L59" s="233"/>
      <c r="M59" s="233"/>
      <c r="AK59" s="207"/>
    </row>
    <row r="60" spans="1:37" x14ac:dyDescent="0.2">
      <c r="A60" s="235"/>
      <c r="B60" s="236"/>
      <c r="C60" s="233"/>
      <c r="D60" s="233"/>
      <c r="E60" s="233"/>
      <c r="F60" s="233"/>
      <c r="G60" s="233"/>
      <c r="H60" s="233"/>
      <c r="I60" s="233"/>
      <c r="J60" s="233"/>
      <c r="K60" s="233"/>
      <c r="L60" s="233"/>
      <c r="M60" s="233"/>
      <c r="AK60" s="207"/>
    </row>
    <row r="61" spans="1:37" x14ac:dyDescent="0.2">
      <c r="A61" s="235"/>
      <c r="B61" s="236"/>
      <c r="C61" s="233"/>
      <c r="D61" s="233"/>
      <c r="E61" s="233"/>
      <c r="F61" s="233"/>
      <c r="G61" s="233"/>
      <c r="H61" s="233"/>
      <c r="I61" s="233"/>
      <c r="J61" s="233"/>
      <c r="K61" s="233"/>
      <c r="L61" s="233"/>
      <c r="M61" s="233"/>
      <c r="AK61" s="207"/>
    </row>
    <row r="62" spans="1:37" x14ac:dyDescent="0.2">
      <c r="A62" s="235"/>
      <c r="B62" s="233"/>
      <c r="C62" s="233"/>
      <c r="D62" s="233"/>
      <c r="E62" s="233"/>
      <c r="F62" s="233"/>
      <c r="G62" s="233"/>
      <c r="H62" s="233"/>
      <c r="I62" s="233"/>
      <c r="J62" s="233"/>
      <c r="K62" s="233"/>
      <c r="L62" s="233"/>
      <c r="M62" s="233"/>
      <c r="AK62" s="207"/>
    </row>
    <row r="63" spans="1:37" x14ac:dyDescent="0.2">
      <c r="A63" s="235"/>
      <c r="B63" s="233"/>
      <c r="C63" s="233"/>
      <c r="D63" s="233"/>
      <c r="E63" s="233"/>
      <c r="F63" s="233"/>
      <c r="G63" s="233"/>
      <c r="H63" s="233"/>
      <c r="I63" s="233"/>
      <c r="J63" s="233"/>
      <c r="K63" s="233"/>
      <c r="L63" s="233"/>
      <c r="M63" s="233"/>
      <c r="AK63" s="207"/>
    </row>
    <row r="64" spans="1:37" x14ac:dyDescent="0.2">
      <c r="A64" s="235"/>
      <c r="B64" s="233"/>
      <c r="C64" s="233"/>
      <c r="D64" s="233"/>
      <c r="E64" s="233"/>
      <c r="F64" s="233"/>
      <c r="G64" s="233"/>
      <c r="H64" s="233"/>
      <c r="I64" s="233"/>
      <c r="J64" s="233"/>
      <c r="K64" s="233"/>
      <c r="L64" s="233"/>
      <c r="M64" s="233"/>
      <c r="AK64" s="207"/>
    </row>
    <row r="65" spans="1:37" x14ac:dyDescent="0.2">
      <c r="A65" s="235"/>
      <c r="B65" s="233"/>
      <c r="C65" s="233"/>
      <c r="D65" s="233"/>
      <c r="E65" s="233"/>
      <c r="F65" s="233"/>
      <c r="G65" s="233"/>
      <c r="H65" s="233"/>
      <c r="I65" s="233"/>
      <c r="J65" s="233"/>
      <c r="K65" s="233"/>
      <c r="L65" s="233"/>
      <c r="M65" s="233"/>
      <c r="AK65" s="207"/>
    </row>
    <row r="66" spans="1:37" x14ac:dyDescent="0.2">
      <c r="A66" s="235"/>
      <c r="B66" s="233"/>
      <c r="C66" s="233"/>
      <c r="D66" s="233"/>
      <c r="E66" s="233"/>
      <c r="F66" s="233"/>
      <c r="G66" s="233"/>
      <c r="H66" s="233"/>
      <c r="I66" s="233"/>
      <c r="J66" s="233"/>
      <c r="K66" s="233"/>
      <c r="L66" s="233"/>
      <c r="M66" s="233"/>
      <c r="AK66" s="207"/>
    </row>
    <row r="67" spans="1:37" x14ac:dyDescent="0.2">
      <c r="A67" s="235"/>
      <c r="B67" s="233"/>
      <c r="C67" s="233"/>
      <c r="D67" s="233"/>
      <c r="E67" s="233"/>
      <c r="F67" s="233"/>
      <c r="G67" s="233"/>
      <c r="H67" s="233"/>
      <c r="I67" s="233"/>
      <c r="J67" s="233"/>
      <c r="K67" s="233"/>
      <c r="L67" s="233"/>
      <c r="M67" s="233"/>
      <c r="AK67" s="207"/>
    </row>
    <row r="68" spans="1:37" x14ac:dyDescent="0.2">
      <c r="A68" s="235"/>
      <c r="B68" s="233"/>
      <c r="C68" s="233"/>
      <c r="D68" s="233"/>
      <c r="E68" s="233"/>
      <c r="F68" s="233"/>
      <c r="G68" s="233"/>
      <c r="H68" s="233"/>
      <c r="I68" s="233"/>
      <c r="J68" s="233"/>
      <c r="K68" s="233"/>
      <c r="L68" s="233"/>
      <c r="M68" s="233"/>
      <c r="AK68" s="207"/>
    </row>
    <row r="69" spans="1:37" x14ac:dyDescent="0.2">
      <c r="A69" s="235"/>
      <c r="B69" s="233"/>
      <c r="C69" s="233"/>
      <c r="D69" s="233"/>
      <c r="E69" s="233"/>
      <c r="F69" s="233"/>
      <c r="G69" s="233"/>
      <c r="H69" s="233"/>
      <c r="I69" s="233"/>
      <c r="J69" s="233"/>
      <c r="K69" s="233"/>
      <c r="L69" s="233"/>
      <c r="M69" s="233"/>
      <c r="AK69" s="207"/>
    </row>
    <row r="70" spans="1:37" x14ac:dyDescent="0.2">
      <c r="A70" s="235"/>
      <c r="B70" s="233"/>
      <c r="C70" s="233"/>
      <c r="D70" s="233"/>
      <c r="E70" s="233"/>
      <c r="F70" s="233"/>
      <c r="G70" s="233"/>
      <c r="H70" s="233"/>
      <c r="I70" s="233"/>
      <c r="J70" s="233"/>
      <c r="K70" s="233"/>
      <c r="L70" s="233"/>
      <c r="M70" s="233"/>
      <c r="AK70" s="207"/>
    </row>
    <row r="71" spans="1:37" x14ac:dyDescent="0.2">
      <c r="A71" s="235"/>
      <c r="B71" s="233"/>
      <c r="C71" s="233"/>
      <c r="D71" s="233"/>
      <c r="E71" s="233"/>
      <c r="F71" s="233"/>
      <c r="G71" s="233"/>
      <c r="H71" s="233"/>
      <c r="I71" s="233"/>
      <c r="J71" s="233"/>
      <c r="K71" s="233"/>
      <c r="L71" s="233"/>
      <c r="M71" s="233"/>
      <c r="AK71" s="207"/>
    </row>
    <row r="72" spans="1:37" x14ac:dyDescent="0.2">
      <c r="A72" s="235"/>
      <c r="B72" s="233"/>
      <c r="C72" s="233"/>
      <c r="D72" s="233"/>
      <c r="E72" s="233"/>
      <c r="F72" s="233"/>
      <c r="G72" s="233"/>
      <c r="H72" s="233"/>
      <c r="I72" s="233"/>
      <c r="J72" s="233"/>
      <c r="K72" s="233"/>
      <c r="L72" s="233"/>
      <c r="M72" s="233"/>
    </row>
    <row r="73" spans="1:37" x14ac:dyDescent="0.2">
      <c r="A73" s="235"/>
      <c r="B73" s="233"/>
      <c r="C73" s="233"/>
      <c r="D73" s="233"/>
      <c r="E73" s="233"/>
      <c r="F73" s="233"/>
      <c r="G73" s="233"/>
      <c r="H73" s="233"/>
      <c r="I73" s="233"/>
      <c r="J73" s="233"/>
      <c r="K73" s="233"/>
      <c r="L73" s="233"/>
      <c r="M73" s="233"/>
    </row>
    <row r="74" spans="1:37" x14ac:dyDescent="0.2">
      <c r="A74" s="235"/>
      <c r="B74" s="233"/>
      <c r="C74" s="233"/>
      <c r="D74" s="233"/>
      <c r="E74" s="233"/>
      <c r="F74" s="233"/>
      <c r="G74" s="233"/>
      <c r="H74" s="233"/>
      <c r="I74" s="233"/>
      <c r="J74" s="233"/>
      <c r="K74" s="233"/>
      <c r="L74" s="233"/>
      <c r="M74" s="233"/>
    </row>
    <row r="75" spans="1:37" x14ac:dyDescent="0.2">
      <c r="A75" s="235"/>
      <c r="B75" s="233"/>
      <c r="C75" s="233"/>
      <c r="D75" s="233"/>
      <c r="E75" s="233"/>
      <c r="F75" s="233"/>
      <c r="G75" s="233"/>
      <c r="H75" s="233"/>
      <c r="I75" s="233"/>
      <c r="J75" s="233"/>
      <c r="K75" s="233"/>
      <c r="L75" s="233"/>
      <c r="M75" s="233"/>
    </row>
    <row r="76" spans="1:37" x14ac:dyDescent="0.2">
      <c r="A76" s="235"/>
      <c r="B76" s="233"/>
      <c r="C76" s="233"/>
      <c r="D76" s="233"/>
      <c r="E76" s="233"/>
      <c r="F76" s="233"/>
      <c r="G76" s="233"/>
      <c r="H76" s="233"/>
      <c r="I76" s="233"/>
      <c r="J76" s="233"/>
      <c r="K76" s="233"/>
      <c r="L76" s="233"/>
      <c r="M76" s="233"/>
    </row>
    <row r="77" spans="1:37" x14ac:dyDescent="0.2">
      <c r="A77" s="235"/>
      <c r="B77" s="233"/>
      <c r="C77" s="233"/>
      <c r="D77" s="233"/>
      <c r="E77" s="233"/>
      <c r="F77" s="233"/>
      <c r="G77" s="233"/>
      <c r="H77" s="233"/>
      <c r="I77" s="233"/>
      <c r="J77" s="233"/>
      <c r="K77" s="233"/>
      <c r="L77" s="233"/>
      <c r="M77" s="233"/>
    </row>
    <row r="78" spans="1:37" x14ac:dyDescent="0.2">
      <c r="A78" s="235"/>
      <c r="B78" s="233"/>
      <c r="C78" s="233"/>
      <c r="D78" s="233"/>
      <c r="E78" s="233"/>
      <c r="F78" s="233"/>
      <c r="G78" s="233"/>
      <c r="H78" s="233"/>
      <c r="I78" s="233"/>
      <c r="J78" s="233"/>
      <c r="K78" s="233"/>
      <c r="L78" s="233"/>
      <c r="M78" s="233"/>
    </row>
    <row r="79" spans="1:37" x14ac:dyDescent="0.2">
      <c r="A79" s="235"/>
      <c r="B79" s="233"/>
      <c r="C79" s="233"/>
      <c r="D79" s="233"/>
      <c r="E79" s="233"/>
      <c r="F79" s="233"/>
      <c r="G79" s="233"/>
      <c r="H79" s="233"/>
      <c r="I79" s="233"/>
      <c r="J79" s="233"/>
      <c r="K79" s="233"/>
      <c r="L79" s="233"/>
      <c r="M79" s="233"/>
    </row>
    <row r="80" spans="1:37" x14ac:dyDescent="0.2">
      <c r="A80" s="235"/>
      <c r="B80" s="233"/>
      <c r="C80" s="233"/>
      <c r="D80" s="233"/>
      <c r="E80" s="233"/>
      <c r="F80" s="233"/>
      <c r="G80" s="233"/>
      <c r="H80" s="233"/>
      <c r="I80" s="233"/>
      <c r="J80" s="233"/>
      <c r="K80" s="233"/>
      <c r="L80" s="233"/>
      <c r="M80" s="233"/>
    </row>
    <row r="81" spans="1:13" x14ac:dyDescent="0.2">
      <c r="A81" s="235"/>
      <c r="B81" s="233"/>
      <c r="C81" s="233"/>
      <c r="D81" s="233"/>
      <c r="E81" s="233"/>
      <c r="F81" s="233"/>
      <c r="G81" s="233"/>
      <c r="H81" s="233"/>
      <c r="I81" s="233"/>
      <c r="J81" s="233"/>
      <c r="K81" s="233"/>
      <c r="L81" s="233"/>
      <c r="M81" s="233"/>
    </row>
    <row r="82" spans="1:13" x14ac:dyDescent="0.2">
      <c r="A82" s="235"/>
      <c r="B82" s="233"/>
      <c r="C82" s="233"/>
      <c r="D82" s="233"/>
      <c r="E82" s="233"/>
      <c r="F82" s="233"/>
      <c r="G82" s="233"/>
      <c r="H82" s="233"/>
      <c r="I82" s="233"/>
      <c r="J82" s="233"/>
      <c r="K82" s="233"/>
      <c r="L82" s="233"/>
      <c r="M82" s="233"/>
    </row>
    <row r="83" spans="1:13" x14ac:dyDescent="0.2">
      <c r="A83" s="235"/>
      <c r="B83" s="233"/>
      <c r="C83" s="233"/>
      <c r="D83" s="233"/>
      <c r="E83" s="233"/>
      <c r="F83" s="233"/>
      <c r="G83" s="233"/>
      <c r="H83" s="233"/>
      <c r="I83" s="233"/>
      <c r="J83" s="233"/>
      <c r="K83" s="233"/>
      <c r="L83" s="233"/>
      <c r="M83" s="233"/>
    </row>
    <row r="84" spans="1:13" x14ac:dyDescent="0.2">
      <c r="A84" s="235"/>
      <c r="B84" s="233"/>
      <c r="C84" s="233"/>
      <c r="D84" s="233"/>
      <c r="E84" s="233"/>
      <c r="F84" s="233"/>
      <c r="G84" s="233"/>
      <c r="H84" s="233"/>
      <c r="I84" s="233"/>
      <c r="J84" s="233"/>
      <c r="K84" s="233"/>
      <c r="L84" s="233"/>
      <c r="M84" s="233"/>
    </row>
    <row r="85" spans="1:13" x14ac:dyDescent="0.2">
      <c r="A85" s="235"/>
      <c r="B85" s="233"/>
      <c r="C85" s="233"/>
      <c r="D85" s="233"/>
      <c r="E85" s="233"/>
      <c r="F85" s="233"/>
      <c r="G85" s="233"/>
      <c r="H85" s="233"/>
      <c r="I85" s="233"/>
      <c r="J85" s="233"/>
      <c r="K85" s="233"/>
      <c r="L85" s="233"/>
      <c r="M85" s="233"/>
    </row>
    <row r="86" spans="1:13" x14ac:dyDescent="0.2">
      <c r="A86" s="235"/>
      <c r="B86" s="233"/>
      <c r="C86" s="233"/>
      <c r="D86" s="233"/>
      <c r="E86" s="233"/>
      <c r="F86" s="233"/>
      <c r="G86" s="233"/>
      <c r="H86" s="233"/>
      <c r="I86" s="233"/>
      <c r="J86" s="233"/>
      <c r="K86" s="233"/>
      <c r="L86" s="233"/>
      <c r="M86" s="233"/>
    </row>
    <row r="87" spans="1:13" x14ac:dyDescent="0.2">
      <c r="A87" s="235"/>
      <c r="B87" s="233"/>
      <c r="C87" s="233"/>
      <c r="D87" s="233"/>
      <c r="E87" s="233"/>
      <c r="F87" s="233"/>
      <c r="G87" s="233"/>
      <c r="H87" s="233"/>
      <c r="I87" s="233"/>
      <c r="J87" s="233"/>
      <c r="K87" s="233"/>
      <c r="L87" s="233"/>
      <c r="M87" s="233"/>
    </row>
    <row r="88" spans="1:13" x14ac:dyDescent="0.2">
      <c r="A88" s="235"/>
      <c r="B88" s="233"/>
      <c r="C88" s="233"/>
      <c r="D88" s="233"/>
      <c r="E88" s="233"/>
      <c r="F88" s="233"/>
      <c r="G88" s="233"/>
      <c r="H88" s="233"/>
      <c r="I88" s="233"/>
      <c r="J88" s="233"/>
      <c r="K88" s="233"/>
      <c r="L88" s="233"/>
      <c r="M88" s="233"/>
    </row>
    <row r="89" spans="1:13" x14ac:dyDescent="0.2">
      <c r="A89" s="235"/>
      <c r="B89" s="233"/>
      <c r="C89" s="233"/>
      <c r="D89" s="233"/>
      <c r="E89" s="233"/>
      <c r="F89" s="233"/>
      <c r="G89" s="233"/>
      <c r="H89" s="233"/>
      <c r="I89" s="233"/>
      <c r="J89" s="233"/>
      <c r="K89" s="233"/>
      <c r="L89" s="233"/>
      <c r="M89" s="233"/>
    </row>
    <row r="90" spans="1:13" x14ac:dyDescent="0.2">
      <c r="A90" s="235"/>
      <c r="B90" s="233"/>
      <c r="C90" s="233"/>
      <c r="D90" s="233"/>
      <c r="E90" s="233"/>
      <c r="F90" s="233"/>
      <c r="G90" s="233"/>
      <c r="H90" s="233"/>
      <c r="I90" s="233"/>
      <c r="J90" s="233"/>
      <c r="K90" s="233"/>
      <c r="L90" s="233"/>
      <c r="M90" s="233"/>
    </row>
    <row r="91" spans="1:13" x14ac:dyDescent="0.2">
      <c r="A91" s="235"/>
      <c r="B91" s="233"/>
      <c r="C91" s="233"/>
      <c r="D91" s="233"/>
      <c r="E91" s="233"/>
      <c r="F91" s="233"/>
      <c r="G91" s="233"/>
      <c r="H91" s="233"/>
      <c r="I91" s="233"/>
      <c r="J91" s="233"/>
      <c r="K91" s="233"/>
      <c r="L91" s="233"/>
      <c r="M91" s="233"/>
    </row>
    <row r="92" spans="1:13" x14ac:dyDescent="0.2">
      <c r="A92" s="235"/>
      <c r="B92" s="233"/>
      <c r="C92" s="233"/>
      <c r="D92" s="233"/>
      <c r="E92" s="233"/>
      <c r="F92" s="233"/>
      <c r="G92" s="233"/>
      <c r="H92" s="233"/>
      <c r="I92" s="233"/>
      <c r="J92" s="233"/>
      <c r="K92" s="233"/>
      <c r="L92" s="233"/>
      <c r="M92" s="233"/>
    </row>
    <row r="93" spans="1:13" x14ac:dyDescent="0.2">
      <c r="A93" s="235"/>
      <c r="B93" s="233"/>
      <c r="C93" s="233"/>
      <c r="D93" s="233"/>
      <c r="E93" s="233"/>
      <c r="F93" s="233"/>
      <c r="G93" s="233"/>
      <c r="H93" s="233"/>
      <c r="I93" s="233"/>
      <c r="J93" s="233"/>
      <c r="K93" s="233"/>
      <c r="L93" s="233"/>
      <c r="M93" s="233"/>
    </row>
    <row r="94" spans="1:13" x14ac:dyDescent="0.2">
      <c r="A94" s="235"/>
      <c r="B94" s="233"/>
      <c r="C94" s="233"/>
      <c r="D94" s="233"/>
      <c r="E94" s="233"/>
      <c r="F94" s="233"/>
      <c r="G94" s="233"/>
      <c r="H94" s="233"/>
      <c r="I94" s="233"/>
      <c r="J94" s="233"/>
      <c r="K94" s="233"/>
      <c r="L94" s="233"/>
      <c r="M94" s="233"/>
    </row>
    <row r="95" spans="1:13" x14ac:dyDescent="0.2">
      <c r="A95" s="235"/>
    </row>
    <row r="96" spans="1:13" x14ac:dyDescent="0.2">
      <c r="A96" s="235"/>
      <c r="B96" s="233"/>
      <c r="C96" s="233"/>
      <c r="D96" s="233"/>
      <c r="E96" s="233"/>
      <c r="F96" s="233"/>
      <c r="G96" s="233"/>
      <c r="H96" s="233"/>
      <c r="I96" s="233"/>
      <c r="J96" s="233"/>
      <c r="K96" s="233"/>
      <c r="L96" s="233"/>
      <c r="M96" s="233"/>
    </row>
    <row r="97" spans="1:13" x14ac:dyDescent="0.2">
      <c r="A97" s="235"/>
      <c r="B97" s="233"/>
      <c r="C97" s="233"/>
      <c r="D97" s="233"/>
      <c r="E97" s="233"/>
      <c r="F97" s="233"/>
      <c r="G97" s="233"/>
      <c r="H97" s="233"/>
      <c r="I97" s="233"/>
      <c r="J97" s="233"/>
      <c r="K97" s="233"/>
      <c r="L97" s="233"/>
      <c r="M97" s="233"/>
    </row>
    <row r="98" spans="1:13" x14ac:dyDescent="0.2">
      <c r="A98" s="235"/>
      <c r="B98" s="233"/>
      <c r="C98" s="233"/>
      <c r="D98" s="233"/>
      <c r="E98" s="233"/>
      <c r="F98" s="233"/>
      <c r="G98" s="233"/>
      <c r="H98" s="233"/>
      <c r="I98" s="233"/>
      <c r="J98" s="233"/>
      <c r="K98" s="233"/>
      <c r="L98" s="233"/>
      <c r="M98" s="233"/>
    </row>
    <row r="99" spans="1:13" x14ac:dyDescent="0.2">
      <c r="A99" s="235"/>
      <c r="B99" s="233"/>
      <c r="C99" s="233"/>
      <c r="D99" s="233"/>
      <c r="E99" s="233"/>
      <c r="F99" s="233"/>
      <c r="G99" s="233"/>
      <c r="H99" s="233"/>
      <c r="I99" s="233"/>
      <c r="J99" s="233"/>
      <c r="K99" s="233"/>
      <c r="L99" s="233"/>
      <c r="M99" s="233"/>
    </row>
    <row r="100" spans="1:13" x14ac:dyDescent="0.2">
      <c r="A100" s="235"/>
      <c r="B100" s="233"/>
      <c r="C100" s="233"/>
      <c r="D100" s="233"/>
      <c r="E100" s="233"/>
      <c r="F100" s="233"/>
      <c r="G100" s="233"/>
      <c r="H100" s="233"/>
      <c r="I100" s="233"/>
      <c r="J100" s="233"/>
      <c r="K100" s="233"/>
      <c r="L100" s="233"/>
      <c r="M100" s="233"/>
    </row>
    <row r="101" spans="1:13" x14ac:dyDescent="0.2">
      <c r="A101" s="235"/>
      <c r="B101" s="233"/>
      <c r="C101" s="233"/>
      <c r="D101" s="233"/>
      <c r="E101" s="233"/>
      <c r="F101" s="233"/>
      <c r="G101" s="233"/>
      <c r="H101" s="233"/>
      <c r="I101" s="233"/>
      <c r="J101" s="233"/>
      <c r="K101" s="233"/>
      <c r="L101" s="233"/>
      <c r="M101" s="233"/>
    </row>
    <row r="102" spans="1:13" x14ac:dyDescent="0.2">
      <c r="A102" s="235"/>
      <c r="B102" s="233"/>
      <c r="C102" s="233"/>
      <c r="D102" s="233"/>
      <c r="E102" s="233"/>
      <c r="F102" s="233"/>
      <c r="G102" s="233"/>
      <c r="H102" s="233"/>
      <c r="I102" s="233"/>
      <c r="J102" s="233"/>
      <c r="K102" s="233"/>
      <c r="L102" s="233"/>
      <c r="M102" s="233"/>
    </row>
    <row r="103" spans="1:13" x14ac:dyDescent="0.2">
      <c r="A103" s="235"/>
      <c r="B103" s="233"/>
      <c r="C103" s="233"/>
      <c r="D103" s="233"/>
      <c r="E103" s="233"/>
      <c r="F103" s="233"/>
      <c r="G103" s="233"/>
      <c r="H103" s="233"/>
      <c r="I103" s="233"/>
      <c r="J103" s="233"/>
      <c r="K103" s="233"/>
      <c r="L103" s="233"/>
      <c r="M103" s="233"/>
    </row>
    <row r="104" spans="1:13" x14ac:dyDescent="0.2">
      <c r="A104" s="235"/>
      <c r="B104" s="233"/>
      <c r="C104" s="233"/>
      <c r="D104" s="233"/>
      <c r="E104" s="233"/>
      <c r="F104" s="233"/>
      <c r="G104" s="233"/>
      <c r="H104" s="233"/>
      <c r="I104" s="233"/>
      <c r="J104" s="233"/>
      <c r="K104" s="233"/>
      <c r="L104" s="233"/>
      <c r="M104" s="233"/>
    </row>
    <row r="105" spans="1:13" x14ac:dyDescent="0.2">
      <c r="A105" s="235"/>
      <c r="B105" s="233"/>
      <c r="C105" s="233"/>
      <c r="D105" s="233"/>
      <c r="E105" s="233"/>
      <c r="F105" s="233"/>
      <c r="G105" s="233"/>
      <c r="H105" s="233"/>
      <c r="I105" s="233"/>
      <c r="J105" s="233"/>
      <c r="K105" s="233"/>
      <c r="L105" s="233"/>
      <c r="M105" s="233"/>
    </row>
    <row r="106" spans="1:13" x14ac:dyDescent="0.2">
      <c r="A106" s="235"/>
      <c r="B106" s="233"/>
      <c r="C106" s="233"/>
      <c r="D106" s="233"/>
      <c r="E106" s="233"/>
      <c r="F106" s="233"/>
      <c r="G106" s="233"/>
      <c r="H106" s="233"/>
      <c r="I106" s="233"/>
      <c r="J106" s="233"/>
      <c r="K106" s="233"/>
      <c r="L106" s="233"/>
      <c r="M106" s="233"/>
    </row>
    <row r="107" spans="1:13" x14ac:dyDescent="0.2">
      <c r="A107" s="235"/>
      <c r="B107" s="233"/>
      <c r="C107" s="233"/>
      <c r="D107" s="233"/>
      <c r="E107" s="233"/>
      <c r="F107" s="233"/>
      <c r="G107" s="233"/>
      <c r="H107" s="233"/>
      <c r="I107" s="233"/>
      <c r="J107" s="233"/>
      <c r="K107" s="233"/>
      <c r="L107" s="233"/>
      <c r="M107" s="233"/>
    </row>
    <row r="108" spans="1:13" x14ac:dyDescent="0.2">
      <c r="A108" s="235"/>
      <c r="B108" s="233"/>
      <c r="C108" s="233"/>
      <c r="D108" s="233"/>
      <c r="E108" s="233"/>
      <c r="F108" s="233"/>
      <c r="G108" s="233"/>
      <c r="H108" s="233"/>
      <c r="I108" s="233"/>
      <c r="J108" s="233"/>
      <c r="K108" s="233"/>
      <c r="L108" s="233"/>
      <c r="M108" s="233"/>
    </row>
    <row r="109" spans="1:13" x14ac:dyDescent="0.2">
      <c r="A109" s="235"/>
      <c r="B109" s="233"/>
      <c r="C109" s="233"/>
      <c r="D109" s="233"/>
      <c r="E109" s="233"/>
      <c r="F109" s="233"/>
      <c r="G109" s="233"/>
      <c r="H109" s="233"/>
      <c r="I109" s="233"/>
      <c r="J109" s="233"/>
      <c r="K109" s="233"/>
      <c r="L109" s="233"/>
      <c r="M109" s="233"/>
    </row>
    <row r="110" spans="1:13" x14ac:dyDescent="0.2">
      <c r="A110" s="235"/>
      <c r="B110" s="233"/>
      <c r="C110" s="233"/>
      <c r="D110" s="233"/>
      <c r="E110" s="233"/>
      <c r="F110" s="233"/>
      <c r="G110" s="233"/>
      <c r="H110" s="233"/>
      <c r="I110" s="233"/>
      <c r="J110" s="233"/>
      <c r="K110" s="233"/>
      <c r="L110" s="233"/>
      <c r="M110" s="233"/>
    </row>
    <row r="111" spans="1:13" x14ac:dyDescent="0.2">
      <c r="A111" s="235"/>
    </row>
    <row r="112" spans="1:13" x14ac:dyDescent="0.2">
      <c r="A112" s="235"/>
    </row>
    <row r="113" spans="1:1" x14ac:dyDescent="0.2">
      <c r="A113" s="235"/>
    </row>
    <row r="114" spans="1:1" x14ac:dyDescent="0.2">
      <c r="A114" s="235"/>
    </row>
    <row r="115" spans="1:1" x14ac:dyDescent="0.2">
      <c r="A115" s="235"/>
    </row>
    <row r="116" spans="1:1" x14ac:dyDescent="0.2">
      <c r="A116" s="235"/>
    </row>
    <row r="117" spans="1:1" x14ac:dyDescent="0.2">
      <c r="A117" s="235"/>
    </row>
    <row r="118" spans="1:1" x14ac:dyDescent="0.2">
      <c r="A118" s="235"/>
    </row>
    <row r="119" spans="1:1" x14ac:dyDescent="0.2">
      <c r="A119" s="235"/>
    </row>
    <row r="120" spans="1:1" x14ac:dyDescent="0.2">
      <c r="A120" s="235"/>
    </row>
    <row r="121" spans="1:1" x14ac:dyDescent="0.2">
      <c r="A121" s="235"/>
    </row>
    <row r="122" spans="1:1" x14ac:dyDescent="0.2">
      <c r="A122" s="235"/>
    </row>
    <row r="123" spans="1:1" x14ac:dyDescent="0.2">
      <c r="A123" s="235"/>
    </row>
    <row r="124" spans="1:1" x14ac:dyDescent="0.2">
      <c r="A124" s="235"/>
    </row>
    <row r="125" spans="1:1" x14ac:dyDescent="0.2">
      <c r="A125" s="235"/>
    </row>
    <row r="126" spans="1:1" x14ac:dyDescent="0.2">
      <c r="A126" s="235"/>
    </row>
    <row r="127" spans="1:1" x14ac:dyDescent="0.2">
      <c r="A127" s="235"/>
    </row>
    <row r="128" spans="1:1" x14ac:dyDescent="0.2">
      <c r="A128" s="235"/>
    </row>
    <row r="129" spans="1:1" x14ac:dyDescent="0.2">
      <c r="A129" s="235"/>
    </row>
    <row r="130" spans="1:1" x14ac:dyDescent="0.2">
      <c r="A130" s="235"/>
    </row>
    <row r="131" spans="1:1" x14ac:dyDescent="0.2">
      <c r="A131" s="235"/>
    </row>
    <row r="132" spans="1:1" x14ac:dyDescent="0.2">
      <c r="A132" s="235"/>
    </row>
    <row r="133" spans="1:1" x14ac:dyDescent="0.2">
      <c r="A133" s="235"/>
    </row>
    <row r="134" spans="1:1" x14ac:dyDescent="0.2">
      <c r="A134" s="235"/>
    </row>
    <row r="135" spans="1:1" x14ac:dyDescent="0.2">
      <c r="A135" s="235"/>
    </row>
    <row r="136" spans="1:1" x14ac:dyDescent="0.2">
      <c r="A136" s="235"/>
    </row>
    <row r="137" spans="1:1" x14ac:dyDescent="0.2">
      <c r="A137" s="235"/>
    </row>
    <row r="138" spans="1:1" x14ac:dyDescent="0.2">
      <c r="A138" s="235"/>
    </row>
    <row r="139" spans="1:1" x14ac:dyDescent="0.2">
      <c r="A139" s="235"/>
    </row>
    <row r="140" spans="1:1" x14ac:dyDescent="0.2">
      <c r="A140" s="235"/>
    </row>
    <row r="141" spans="1:1" x14ac:dyDescent="0.2">
      <c r="A141" s="235"/>
    </row>
    <row r="142" spans="1:1" x14ac:dyDescent="0.2">
      <c r="A142" s="235"/>
    </row>
    <row r="143" spans="1:1" x14ac:dyDescent="0.2">
      <c r="A143" s="235"/>
    </row>
    <row r="144" spans="1:1" x14ac:dyDescent="0.2">
      <c r="A144" s="235"/>
    </row>
    <row r="145" spans="1:1" x14ac:dyDescent="0.2">
      <c r="A145" s="235"/>
    </row>
    <row r="146" spans="1:1" x14ac:dyDescent="0.2">
      <c r="A146" s="235"/>
    </row>
    <row r="147" spans="1:1" x14ac:dyDescent="0.2">
      <c r="A147" s="235"/>
    </row>
    <row r="148" spans="1:1" x14ac:dyDescent="0.2">
      <c r="A148" s="235"/>
    </row>
    <row r="149" spans="1:1" x14ac:dyDescent="0.2">
      <c r="A149" s="235"/>
    </row>
    <row r="150" spans="1:1" x14ac:dyDescent="0.2">
      <c r="A150" s="235"/>
    </row>
    <row r="151" spans="1:1" x14ac:dyDescent="0.2">
      <c r="A151" s="235"/>
    </row>
    <row r="152" spans="1:1" x14ac:dyDescent="0.2">
      <c r="A152" s="235"/>
    </row>
    <row r="153" spans="1:1" x14ac:dyDescent="0.2">
      <c r="A153" s="235"/>
    </row>
    <row r="154" spans="1:1" x14ac:dyDescent="0.2">
      <c r="A154" s="235"/>
    </row>
    <row r="155" spans="1:1" x14ac:dyDescent="0.2">
      <c r="A155" s="235"/>
    </row>
    <row r="156" spans="1:1" x14ac:dyDescent="0.2">
      <c r="A156" s="235"/>
    </row>
    <row r="157" spans="1:1" x14ac:dyDescent="0.2">
      <c r="A157" s="235"/>
    </row>
    <row r="158" spans="1:1" x14ac:dyDescent="0.2">
      <c r="A158" s="235"/>
    </row>
    <row r="159" spans="1:1" x14ac:dyDescent="0.2">
      <c r="A159" s="235"/>
    </row>
    <row r="160" spans="1:1" x14ac:dyDescent="0.2">
      <c r="A160" s="235"/>
    </row>
    <row r="161" spans="1:1" x14ac:dyDescent="0.2">
      <c r="A161" s="235"/>
    </row>
    <row r="162" spans="1:1" x14ac:dyDescent="0.2">
      <c r="A162" s="235"/>
    </row>
    <row r="163" spans="1:1" x14ac:dyDescent="0.2">
      <c r="A163" s="235"/>
    </row>
    <row r="164" spans="1:1" x14ac:dyDescent="0.2">
      <c r="A164" s="235"/>
    </row>
    <row r="165" spans="1:1" x14ac:dyDescent="0.2">
      <c r="A165" s="235"/>
    </row>
    <row r="166" spans="1:1" x14ac:dyDescent="0.2">
      <c r="A166" s="235"/>
    </row>
    <row r="167" spans="1:1" x14ac:dyDescent="0.2">
      <c r="A167" s="235"/>
    </row>
    <row r="168" spans="1:1" x14ac:dyDescent="0.2">
      <c r="A168" s="235"/>
    </row>
    <row r="169" spans="1:1" x14ac:dyDescent="0.2">
      <c r="A169" s="235"/>
    </row>
    <row r="170" spans="1:1" x14ac:dyDescent="0.2">
      <c r="A170" s="235"/>
    </row>
    <row r="171" spans="1:1" x14ac:dyDescent="0.2">
      <c r="A171" s="235"/>
    </row>
    <row r="172" spans="1:1" x14ac:dyDescent="0.2">
      <c r="A172" s="235"/>
    </row>
    <row r="173" spans="1:1" x14ac:dyDescent="0.2">
      <c r="A173" s="235"/>
    </row>
    <row r="174" spans="1:1" x14ac:dyDescent="0.2">
      <c r="A174" s="235"/>
    </row>
    <row r="175" spans="1:1" x14ac:dyDescent="0.2">
      <c r="A175" s="235"/>
    </row>
    <row r="176" spans="1:1" x14ac:dyDescent="0.2">
      <c r="A176" s="235"/>
    </row>
    <row r="177" spans="1:1" x14ac:dyDescent="0.2">
      <c r="A177" s="235"/>
    </row>
    <row r="178" spans="1:1" x14ac:dyDescent="0.2">
      <c r="A178" s="235"/>
    </row>
    <row r="179" spans="1:1" x14ac:dyDescent="0.2">
      <c r="A179" s="235"/>
    </row>
    <row r="180" spans="1:1" x14ac:dyDescent="0.2">
      <c r="A180" s="235"/>
    </row>
    <row r="181" spans="1:1" x14ac:dyDescent="0.2">
      <c r="A181" s="235"/>
    </row>
    <row r="182" spans="1:1" x14ac:dyDescent="0.2">
      <c r="A182" s="235"/>
    </row>
    <row r="183" spans="1:1" x14ac:dyDescent="0.2">
      <c r="A183" s="235"/>
    </row>
    <row r="184" spans="1:1" x14ac:dyDescent="0.2">
      <c r="A184" s="235"/>
    </row>
    <row r="185" spans="1:1" x14ac:dyDescent="0.2">
      <c r="A185" s="235"/>
    </row>
    <row r="186" spans="1:1" x14ac:dyDescent="0.2">
      <c r="A186" s="235"/>
    </row>
    <row r="187" spans="1:1" x14ac:dyDescent="0.2">
      <c r="A187" s="235"/>
    </row>
    <row r="188" spans="1:1" x14ac:dyDescent="0.2">
      <c r="A188" s="235"/>
    </row>
    <row r="189" spans="1:1" x14ac:dyDescent="0.2">
      <c r="A189" s="235"/>
    </row>
    <row r="190" spans="1:1" x14ac:dyDescent="0.2">
      <c r="A190" s="235"/>
    </row>
    <row r="191" spans="1:1" x14ac:dyDescent="0.2">
      <c r="A191" s="235"/>
    </row>
    <row r="192" spans="1:1" x14ac:dyDescent="0.2">
      <c r="A192" s="235"/>
    </row>
    <row r="193" spans="1:1" x14ac:dyDescent="0.2">
      <c r="A193" s="235"/>
    </row>
    <row r="194" spans="1:1" x14ac:dyDescent="0.2">
      <c r="A194" s="235"/>
    </row>
    <row r="195" spans="1:1" x14ac:dyDescent="0.2">
      <c r="A195" s="235"/>
    </row>
    <row r="196" spans="1:1" x14ac:dyDescent="0.2">
      <c r="A196" s="235"/>
    </row>
    <row r="197" spans="1:1" x14ac:dyDescent="0.2">
      <c r="A197" s="235"/>
    </row>
    <row r="198" spans="1:1" x14ac:dyDescent="0.2">
      <c r="A198" s="235"/>
    </row>
    <row r="199" spans="1:1" x14ac:dyDescent="0.2">
      <c r="A199" s="235"/>
    </row>
    <row r="200" spans="1:1" x14ac:dyDescent="0.2">
      <c r="A200" s="235"/>
    </row>
    <row r="201" spans="1:1" x14ac:dyDescent="0.2">
      <c r="A201" s="235"/>
    </row>
    <row r="202" spans="1:1" x14ac:dyDescent="0.2">
      <c r="A202" s="235"/>
    </row>
    <row r="203" spans="1:1" x14ac:dyDescent="0.2">
      <c r="A203" s="235"/>
    </row>
    <row r="204" spans="1:1" x14ac:dyDescent="0.2">
      <c r="A204" s="235"/>
    </row>
    <row r="205" spans="1:1" x14ac:dyDescent="0.2">
      <c r="A205" s="235"/>
    </row>
    <row r="206" spans="1:1" x14ac:dyDescent="0.2">
      <c r="A206" s="235"/>
    </row>
    <row r="207" spans="1:1" x14ac:dyDescent="0.2">
      <c r="A207" s="235"/>
    </row>
    <row r="208" spans="1:1" x14ac:dyDescent="0.2">
      <c r="A208" s="235"/>
    </row>
    <row r="209" spans="1:1" x14ac:dyDescent="0.2">
      <c r="A209" s="235"/>
    </row>
    <row r="210" spans="1:1" x14ac:dyDescent="0.2">
      <c r="A210" s="235"/>
    </row>
    <row r="211" spans="1:1" x14ac:dyDescent="0.2">
      <c r="A211" s="235"/>
    </row>
    <row r="212" spans="1:1" x14ac:dyDescent="0.2">
      <c r="A212" s="235"/>
    </row>
    <row r="213" spans="1:1" x14ac:dyDescent="0.2">
      <c r="A213" s="235"/>
    </row>
    <row r="214" spans="1:1" x14ac:dyDescent="0.2">
      <c r="A214" s="235"/>
    </row>
    <row r="215" spans="1:1" x14ac:dyDescent="0.2">
      <c r="A215" s="235"/>
    </row>
    <row r="216" spans="1:1" x14ac:dyDescent="0.2">
      <c r="A216" s="235"/>
    </row>
    <row r="217" spans="1:1" x14ac:dyDescent="0.2">
      <c r="A217" s="235"/>
    </row>
    <row r="218" spans="1:1" x14ac:dyDescent="0.2">
      <c r="A218" s="235"/>
    </row>
    <row r="219" spans="1:1" x14ac:dyDescent="0.2">
      <c r="A219" s="235"/>
    </row>
    <row r="220" spans="1:1" x14ac:dyDescent="0.2">
      <c r="A220" s="235"/>
    </row>
    <row r="221" spans="1:1" x14ac:dyDescent="0.2">
      <c r="A221" s="235"/>
    </row>
    <row r="222" spans="1:1" x14ac:dyDescent="0.2">
      <c r="A222" s="235"/>
    </row>
  </sheetData>
  <phoneticPr fontId="2" type="noConversion"/>
  <pageMargins left="0.75" right="0.75" top="1" bottom="1" header="0.5" footer="0.5"/>
  <pageSetup paperSize="8" scale="10" orientation="landscape" r:id="rId1"/>
  <headerFooter alignWithMargins="0">
    <oddFooter>&amp;Rv3.65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P84"/>
  <sheetViews>
    <sheetView workbookViewId="0"/>
  </sheetViews>
  <sheetFormatPr defaultColWidth="4.42578125" defaultRowHeight="11.25" x14ac:dyDescent="0.2"/>
  <cols>
    <col min="1" max="1" width="6" style="44" customWidth="1"/>
    <col min="2" max="4" width="4.42578125" style="44" customWidth="1"/>
    <col min="5" max="5" width="8.28515625" style="44" customWidth="1"/>
    <col min="6" max="6" width="4.42578125" style="44" customWidth="1"/>
    <col min="7" max="8" width="4.42578125" style="46" customWidth="1"/>
    <col min="9" max="9" width="6.5703125" style="44" customWidth="1"/>
    <col min="10" max="28" width="4.42578125" style="44" customWidth="1"/>
    <col min="29" max="29" width="6.42578125" style="44" customWidth="1"/>
    <col min="30" max="30" width="4.42578125" style="44" customWidth="1"/>
    <col min="31" max="31" width="9.85546875" style="44" customWidth="1"/>
    <col min="32" max="36" width="4.42578125" style="44" customWidth="1"/>
    <col min="37" max="37" width="7.5703125" style="44" customWidth="1"/>
    <col min="38" max="38" width="5.140625" style="44" customWidth="1"/>
    <col min="39" max="52" width="4.42578125" style="44" customWidth="1"/>
    <col min="53" max="53" width="6.7109375" style="44" customWidth="1"/>
    <col min="54" max="56" width="4.42578125" style="44" customWidth="1"/>
    <col min="57" max="57" width="9.85546875" style="44" customWidth="1"/>
    <col min="58" max="16384" width="4.42578125" style="44"/>
  </cols>
  <sheetData>
    <row r="1" spans="1:68" x14ac:dyDescent="0.2">
      <c r="A1" s="45">
        <f>IF('Statistical attachment'!C38 &lt;&gt;"",HLOOKUP('Statistical attachment'!C38,Constants!A1:BP20,4),0)</f>
        <v>34</v>
      </c>
    </row>
    <row r="2" spans="1:68" x14ac:dyDescent="0.2">
      <c r="A2" s="44">
        <v>0</v>
      </c>
      <c r="B2" s="44">
        <v>0</v>
      </c>
      <c r="C2" s="44">
        <v>1</v>
      </c>
      <c r="D2" s="44">
        <v>2</v>
      </c>
      <c r="E2" s="44">
        <v>3</v>
      </c>
      <c r="F2" s="44">
        <v>4</v>
      </c>
      <c r="G2" s="44">
        <v>5</v>
      </c>
      <c r="H2" s="44">
        <v>6</v>
      </c>
      <c r="I2" s="44">
        <v>7</v>
      </c>
      <c r="J2" s="44">
        <v>8</v>
      </c>
      <c r="K2" s="44">
        <v>9</v>
      </c>
      <c r="L2" s="44">
        <v>10</v>
      </c>
      <c r="M2" s="44">
        <v>11</v>
      </c>
      <c r="N2" s="44">
        <v>12</v>
      </c>
      <c r="O2" s="44">
        <v>13</v>
      </c>
      <c r="P2" s="44">
        <v>14</v>
      </c>
      <c r="Q2" s="44">
        <v>15</v>
      </c>
      <c r="R2" s="44">
        <v>16</v>
      </c>
      <c r="S2" s="44">
        <v>17</v>
      </c>
      <c r="T2" s="44">
        <v>18</v>
      </c>
      <c r="U2" s="44">
        <v>19</v>
      </c>
      <c r="V2" s="44">
        <v>20</v>
      </c>
      <c r="W2" s="44">
        <v>21</v>
      </c>
      <c r="X2" s="44">
        <v>22</v>
      </c>
      <c r="Y2" s="44">
        <v>23</v>
      </c>
      <c r="Z2" s="44">
        <v>24</v>
      </c>
      <c r="AA2" s="44">
        <v>25</v>
      </c>
      <c r="AB2" s="44">
        <v>26</v>
      </c>
      <c r="AC2" s="44">
        <v>27</v>
      </c>
      <c r="AD2" s="44">
        <v>28</v>
      </c>
      <c r="AE2" s="44">
        <v>29</v>
      </c>
      <c r="AF2" s="44">
        <v>30</v>
      </c>
      <c r="AG2" s="44">
        <v>31</v>
      </c>
      <c r="AH2" s="44">
        <v>32</v>
      </c>
      <c r="AI2" s="44">
        <v>33</v>
      </c>
      <c r="AJ2" s="44">
        <v>34</v>
      </c>
      <c r="AK2" s="44">
        <v>35</v>
      </c>
      <c r="AL2" s="44">
        <v>36</v>
      </c>
      <c r="AM2" s="44">
        <v>37</v>
      </c>
      <c r="AN2" s="44">
        <v>38</v>
      </c>
      <c r="AO2" s="44">
        <v>39</v>
      </c>
      <c r="AP2" s="44">
        <v>40</v>
      </c>
      <c r="AQ2" s="44">
        <v>41</v>
      </c>
      <c r="AR2" s="44">
        <v>42</v>
      </c>
      <c r="AS2" s="44">
        <v>43</v>
      </c>
      <c r="AT2" s="44">
        <v>44</v>
      </c>
      <c r="AU2" s="44">
        <v>45</v>
      </c>
      <c r="AV2" s="44">
        <v>46</v>
      </c>
      <c r="AW2" s="44">
        <v>47</v>
      </c>
      <c r="AX2" s="44">
        <v>48</v>
      </c>
      <c r="AY2" s="44">
        <v>49</v>
      </c>
      <c r="AZ2" s="44">
        <v>50</v>
      </c>
      <c r="BA2" s="44">
        <v>51</v>
      </c>
      <c r="BB2" s="44">
        <v>52</v>
      </c>
      <c r="BC2" s="44">
        <v>53</v>
      </c>
      <c r="BD2" s="44">
        <v>54</v>
      </c>
      <c r="BE2" s="44">
        <v>55</v>
      </c>
      <c r="BF2" s="44">
        <v>56</v>
      </c>
      <c r="BG2" s="44">
        <v>57</v>
      </c>
      <c r="BH2" s="44">
        <v>58</v>
      </c>
      <c r="BI2" s="44">
        <v>59</v>
      </c>
      <c r="BJ2" s="44">
        <v>60</v>
      </c>
      <c r="BK2" s="44">
        <v>61</v>
      </c>
      <c r="BL2" s="44">
        <v>62</v>
      </c>
      <c r="BM2" s="44">
        <v>63</v>
      </c>
      <c r="BN2" s="44">
        <v>64</v>
      </c>
      <c r="BO2" s="44">
        <v>65</v>
      </c>
      <c r="BP2" s="44">
        <v>66</v>
      </c>
    </row>
    <row r="3" spans="1:68" x14ac:dyDescent="0.2">
      <c r="A3" s="47" t="s">
        <v>1948</v>
      </c>
      <c r="B3" s="47" t="s">
        <v>1948</v>
      </c>
      <c r="C3" s="47"/>
      <c r="D3" s="47"/>
      <c r="E3" s="47" t="s">
        <v>1948</v>
      </c>
      <c r="F3" s="47" t="s">
        <v>1948</v>
      </c>
      <c r="G3" s="47" t="s">
        <v>1948</v>
      </c>
      <c r="H3" s="47" t="s">
        <v>1948</v>
      </c>
      <c r="I3" s="47" t="s">
        <v>1948</v>
      </c>
      <c r="J3" s="47" t="s">
        <v>1948</v>
      </c>
      <c r="K3" s="47" t="s">
        <v>1948</v>
      </c>
      <c r="L3" s="47" t="s">
        <v>1948</v>
      </c>
      <c r="M3" s="47" t="s">
        <v>1948</v>
      </c>
      <c r="N3" s="47" t="s">
        <v>1948</v>
      </c>
      <c r="O3" s="47" t="s">
        <v>1948</v>
      </c>
      <c r="P3" s="47" t="s">
        <v>1948</v>
      </c>
      <c r="Q3" s="47" t="s">
        <v>1948</v>
      </c>
      <c r="R3" s="47" t="s">
        <v>1948</v>
      </c>
      <c r="S3" s="47" t="s">
        <v>1948</v>
      </c>
      <c r="T3" s="47" t="s">
        <v>1948</v>
      </c>
      <c r="U3" s="47" t="s">
        <v>1948</v>
      </c>
      <c r="V3" s="47" t="s">
        <v>1948</v>
      </c>
      <c r="W3" s="47" t="s">
        <v>1948</v>
      </c>
      <c r="X3" s="47" t="s">
        <v>1948</v>
      </c>
      <c r="Y3" s="47" t="s">
        <v>1948</v>
      </c>
      <c r="Z3" s="47" t="s">
        <v>1948</v>
      </c>
      <c r="AA3" s="47" t="s">
        <v>1948</v>
      </c>
      <c r="AB3" s="47" t="s">
        <v>1948</v>
      </c>
      <c r="AC3" s="47" t="s">
        <v>1948</v>
      </c>
      <c r="AD3" s="47" t="s">
        <v>1948</v>
      </c>
      <c r="AE3" s="47" t="s">
        <v>1948</v>
      </c>
      <c r="AF3" s="47" t="s">
        <v>1948</v>
      </c>
      <c r="AG3" s="47" t="s">
        <v>1948</v>
      </c>
      <c r="AH3" s="47" t="s">
        <v>1948</v>
      </c>
      <c r="AI3" s="47" t="s">
        <v>1948</v>
      </c>
      <c r="AJ3" s="47" t="s">
        <v>1948</v>
      </c>
      <c r="AK3" s="47" t="s">
        <v>1948</v>
      </c>
      <c r="AL3" s="47" t="s">
        <v>1948</v>
      </c>
      <c r="AM3" s="47" t="s">
        <v>1948</v>
      </c>
      <c r="AN3" s="47" t="s">
        <v>1948</v>
      </c>
      <c r="AO3" s="47" t="s">
        <v>1948</v>
      </c>
      <c r="AP3" s="47" t="s">
        <v>1948</v>
      </c>
      <c r="AQ3" s="47" t="s">
        <v>1948</v>
      </c>
      <c r="AR3" s="47" t="s">
        <v>1948</v>
      </c>
      <c r="AS3" s="47" t="s">
        <v>1948</v>
      </c>
      <c r="AT3" s="47" t="s">
        <v>1948</v>
      </c>
      <c r="AU3" s="47" t="s">
        <v>1948</v>
      </c>
      <c r="AV3" s="47" t="s">
        <v>1948</v>
      </c>
      <c r="AW3" s="47" t="s">
        <v>1948</v>
      </c>
      <c r="AX3" s="47" t="s">
        <v>1948</v>
      </c>
      <c r="AY3" s="47" t="s">
        <v>1948</v>
      </c>
      <c r="AZ3" s="47" t="s">
        <v>1948</v>
      </c>
      <c r="BA3" s="47" t="s">
        <v>1948</v>
      </c>
      <c r="BB3" s="47" t="s">
        <v>1948</v>
      </c>
      <c r="BC3" s="47" t="s">
        <v>1948</v>
      </c>
      <c r="BD3" s="47" t="s">
        <v>1948</v>
      </c>
      <c r="BE3" s="47" t="s">
        <v>1948</v>
      </c>
      <c r="BF3" s="47" t="s">
        <v>1948</v>
      </c>
      <c r="BG3" s="47" t="s">
        <v>1948</v>
      </c>
      <c r="BH3" s="47" t="s">
        <v>1948</v>
      </c>
      <c r="BI3" s="47" t="s">
        <v>1948</v>
      </c>
      <c r="BJ3" s="47" t="s">
        <v>1948</v>
      </c>
      <c r="BK3" s="47" t="s">
        <v>1948</v>
      </c>
      <c r="BL3" s="47" t="s">
        <v>1948</v>
      </c>
      <c r="BM3" s="47" t="s">
        <v>1948</v>
      </c>
      <c r="BN3" s="47" t="s">
        <v>1948</v>
      </c>
      <c r="BO3" s="47" t="s">
        <v>1948</v>
      </c>
      <c r="BP3" s="47" t="s">
        <v>1948</v>
      </c>
    </row>
    <row r="4" spans="1:68" x14ac:dyDescent="0.2">
      <c r="A4" s="44" t="str">
        <f t="shared" ref="A4:B23" ca="1" si="0">IF($A$1="---","",IF(OFFSET(A4,0,$A$1)="","",OFFSET(A4,0,$A$1)))</f>
        <v>PA1601</v>
      </c>
      <c r="B4" s="44" t="str">
        <f t="shared" ca="1" si="0"/>
        <v>Cultural heritage restored, renovated and protected</v>
      </c>
      <c r="E4" s="52" t="s">
        <v>1312</v>
      </c>
      <c r="F4" s="2" t="s">
        <v>2084</v>
      </c>
      <c r="G4" s="52" t="s">
        <v>1317</v>
      </c>
      <c r="H4" s="2" t="s">
        <v>2087</v>
      </c>
      <c r="I4" s="52" t="s">
        <v>1322</v>
      </c>
      <c r="J4" s="2" t="s">
        <v>2092</v>
      </c>
      <c r="K4" s="52" t="s">
        <v>1325</v>
      </c>
      <c r="L4" s="2" t="s">
        <v>2098</v>
      </c>
      <c r="M4" s="52" t="s">
        <v>1329</v>
      </c>
      <c r="N4" s="2" t="s">
        <v>2100</v>
      </c>
      <c r="O4" s="52" t="s">
        <v>1333</v>
      </c>
      <c r="P4" s="2" t="s">
        <v>2104</v>
      </c>
      <c r="Q4" s="52" t="s">
        <v>1292</v>
      </c>
      <c r="R4" s="2" t="s">
        <v>2112</v>
      </c>
      <c r="S4" s="52" t="s">
        <v>1340</v>
      </c>
      <c r="T4" s="2" t="s">
        <v>628</v>
      </c>
      <c r="U4" s="52" t="s">
        <v>1341</v>
      </c>
      <c r="V4" s="2" t="s">
        <v>631</v>
      </c>
      <c r="W4" s="52" t="s">
        <v>1343</v>
      </c>
      <c r="X4" s="2" t="s">
        <v>632</v>
      </c>
      <c r="Y4" s="52" t="s">
        <v>1353</v>
      </c>
      <c r="Z4" s="2" t="s">
        <v>362</v>
      </c>
      <c r="AA4" s="52" t="s">
        <v>1359</v>
      </c>
      <c r="AB4" s="2" t="s">
        <v>2415</v>
      </c>
      <c r="AC4" s="52" t="s">
        <v>1364</v>
      </c>
      <c r="AD4" s="2" t="s">
        <v>2426</v>
      </c>
      <c r="AE4" s="52" t="s">
        <v>1372</v>
      </c>
      <c r="AF4" s="2" t="s">
        <v>2433</v>
      </c>
      <c r="AG4" s="52" t="s">
        <v>1380</v>
      </c>
      <c r="AH4" s="2" t="s">
        <v>2436</v>
      </c>
      <c r="AI4" s="51" t="s">
        <v>1382</v>
      </c>
      <c r="AJ4" s="44" t="s">
        <v>2447</v>
      </c>
      <c r="AK4" s="51" t="s">
        <v>1385</v>
      </c>
      <c r="AL4" s="44" t="s">
        <v>265</v>
      </c>
      <c r="AM4" s="51" t="s">
        <v>1388</v>
      </c>
      <c r="AN4" s="44" t="s">
        <v>268</v>
      </c>
      <c r="AO4" s="51" t="s">
        <v>1392</v>
      </c>
      <c r="AP4" s="44" t="s">
        <v>272</v>
      </c>
      <c r="AQ4" s="51" t="s">
        <v>1395</v>
      </c>
      <c r="AR4" s="44" t="s">
        <v>278</v>
      </c>
      <c r="AS4" s="51" t="s">
        <v>1397</v>
      </c>
      <c r="AT4" s="44" t="s">
        <v>282</v>
      </c>
      <c r="AU4" s="51" t="s">
        <v>1400</v>
      </c>
      <c r="AV4" s="44" t="s">
        <v>288</v>
      </c>
      <c r="AW4" s="51" t="s">
        <v>1403</v>
      </c>
      <c r="AX4" s="44" t="s">
        <v>274</v>
      </c>
      <c r="AY4" s="51" t="s">
        <v>1405</v>
      </c>
      <c r="AZ4" s="44" t="s">
        <v>277</v>
      </c>
      <c r="BA4" s="51" t="s">
        <v>1407</v>
      </c>
      <c r="BB4" s="44" t="s">
        <v>132</v>
      </c>
      <c r="BC4" s="51" t="s">
        <v>1410</v>
      </c>
      <c r="BD4" s="44" t="s">
        <v>2439</v>
      </c>
      <c r="BE4" s="51" t="s">
        <v>1415</v>
      </c>
      <c r="BF4" s="44" t="s">
        <v>2426</v>
      </c>
      <c r="BG4" s="51" t="s">
        <v>1421</v>
      </c>
      <c r="BH4" s="44" t="s">
        <v>2433</v>
      </c>
      <c r="BI4" s="51" t="s">
        <v>1429</v>
      </c>
      <c r="BJ4" s="44" t="s">
        <v>292</v>
      </c>
      <c r="BK4" s="51" t="s">
        <v>1432</v>
      </c>
      <c r="BL4" s="44" t="s">
        <v>294</v>
      </c>
      <c r="BM4" s="51" t="s">
        <v>1436</v>
      </c>
      <c r="BN4" s="44" t="s">
        <v>299</v>
      </c>
      <c r="BO4" s="51" t="s">
        <v>1439</v>
      </c>
      <c r="BP4" s="44" t="s">
        <v>305</v>
      </c>
    </row>
    <row r="5" spans="1:68" x14ac:dyDescent="0.2">
      <c r="A5" s="44" t="str">
        <f t="shared" ca="1" si="0"/>
        <v>PA1602</v>
      </c>
      <c r="B5" s="44" t="str">
        <f t="shared" ca="1" si="0"/>
        <v xml:space="preserve">Cultural history documented </v>
      </c>
      <c r="E5" s="51" t="s">
        <v>1313</v>
      </c>
      <c r="F5" s="44" t="s">
        <v>2079</v>
      </c>
      <c r="G5" s="52" t="s">
        <v>1318</v>
      </c>
      <c r="H5" s="2" t="s">
        <v>2085</v>
      </c>
      <c r="I5" s="52" t="s">
        <v>1323</v>
      </c>
      <c r="J5" s="2" t="s">
        <v>2089</v>
      </c>
      <c r="K5" s="52" t="s">
        <v>1326</v>
      </c>
      <c r="L5" s="2" t="s">
        <v>2097</v>
      </c>
      <c r="M5" s="52" t="s">
        <v>1330</v>
      </c>
      <c r="N5" s="2" t="s">
        <v>2102</v>
      </c>
      <c r="O5" s="52" t="s">
        <v>1334</v>
      </c>
      <c r="P5" s="2" t="s">
        <v>2109</v>
      </c>
      <c r="Q5" s="52" t="s">
        <v>1338</v>
      </c>
      <c r="R5" s="2" t="s">
        <v>2111</v>
      </c>
      <c r="S5" s="52" t="s">
        <v>1294</v>
      </c>
      <c r="T5" s="2" t="s">
        <v>629</v>
      </c>
      <c r="U5" s="52" t="s">
        <v>1342</v>
      </c>
      <c r="V5" s="2" t="s">
        <v>630</v>
      </c>
      <c r="W5" s="52" t="s">
        <v>1344</v>
      </c>
      <c r="X5" s="2" t="s">
        <v>2327</v>
      </c>
      <c r="Y5" s="52" t="s">
        <v>1354</v>
      </c>
      <c r="Z5" s="2" t="s">
        <v>2411</v>
      </c>
      <c r="AA5" s="52" t="s">
        <v>1360</v>
      </c>
      <c r="AB5" s="2" t="s">
        <v>2416</v>
      </c>
      <c r="AC5" s="52" t="s">
        <v>1365</v>
      </c>
      <c r="AD5" s="2" t="s">
        <v>2417</v>
      </c>
      <c r="AE5" s="52" t="s">
        <v>1373</v>
      </c>
      <c r="AF5" s="2" t="s">
        <v>2428</v>
      </c>
      <c r="AG5" s="52" t="s">
        <v>1381</v>
      </c>
      <c r="AH5" s="2" t="s">
        <v>2191</v>
      </c>
      <c r="AI5" s="51" t="s">
        <v>1383</v>
      </c>
      <c r="AJ5" s="44" t="s">
        <v>2448</v>
      </c>
      <c r="AK5" s="51" t="s">
        <v>1386</v>
      </c>
      <c r="AL5" s="44" t="s">
        <v>264</v>
      </c>
      <c r="AM5" s="51" t="s">
        <v>1389</v>
      </c>
      <c r="AN5" s="44" t="s">
        <v>270</v>
      </c>
      <c r="AO5" s="51" t="s">
        <v>1393</v>
      </c>
      <c r="AP5" s="44" t="s">
        <v>271</v>
      </c>
      <c r="AQ5" s="51" t="s">
        <v>1396</v>
      </c>
      <c r="AR5" s="44" t="s">
        <v>279</v>
      </c>
      <c r="AS5" s="51" t="s">
        <v>1398</v>
      </c>
      <c r="AT5" s="44" t="s">
        <v>283</v>
      </c>
      <c r="AU5" s="51" t="s">
        <v>1302</v>
      </c>
      <c r="AV5" s="44" t="s">
        <v>287</v>
      </c>
      <c r="AW5" s="51" t="s">
        <v>1404</v>
      </c>
      <c r="AX5" s="44" t="s">
        <v>275</v>
      </c>
      <c r="AY5" s="51" t="s">
        <v>1406</v>
      </c>
      <c r="AZ5" s="44" t="s">
        <v>276</v>
      </c>
      <c r="BA5" s="51" t="s">
        <v>1408</v>
      </c>
      <c r="BB5" s="44" t="s">
        <v>2438</v>
      </c>
      <c r="BC5" s="51" t="s">
        <v>1411</v>
      </c>
      <c r="BD5" s="44" t="s">
        <v>2441</v>
      </c>
      <c r="BE5" s="51" t="s">
        <v>1416</v>
      </c>
      <c r="BF5" s="44" t="s">
        <v>2417</v>
      </c>
      <c r="BG5" s="51" t="s">
        <v>1422</v>
      </c>
      <c r="BH5" s="44" t="s">
        <v>2428</v>
      </c>
      <c r="BI5" s="51" t="s">
        <v>1430</v>
      </c>
      <c r="BJ5" s="44" t="s">
        <v>291</v>
      </c>
      <c r="BK5" s="51" t="s">
        <v>1433</v>
      </c>
      <c r="BL5" s="44" t="s">
        <v>297</v>
      </c>
      <c r="BM5" s="51" t="s">
        <v>1311</v>
      </c>
      <c r="BN5" s="44" t="s">
        <v>298</v>
      </c>
      <c r="BO5" s="51" t="s">
        <v>1440</v>
      </c>
      <c r="BP5" s="44" t="s">
        <v>303</v>
      </c>
    </row>
    <row r="6" spans="1:68" x14ac:dyDescent="0.2">
      <c r="A6" s="44" t="str">
        <f t="shared" ca="1" si="0"/>
        <v>PA1603</v>
      </c>
      <c r="B6" s="44" t="str">
        <f t="shared" ca="1" si="0"/>
        <v xml:space="preserve">Local communities further developed and economically sustainable livelihoods established through the revitalisation of cultural and natural heritage </v>
      </c>
      <c r="E6" s="52" t="s">
        <v>1314</v>
      </c>
      <c r="F6" s="44" t="s">
        <v>2081</v>
      </c>
      <c r="G6" s="52" t="s">
        <v>1319</v>
      </c>
      <c r="H6" s="2" t="s">
        <v>2088</v>
      </c>
      <c r="I6" s="52" t="s">
        <v>1324</v>
      </c>
      <c r="J6" s="2" t="s">
        <v>2091</v>
      </c>
      <c r="K6" s="52" t="s">
        <v>1327</v>
      </c>
      <c r="L6" s="2" t="s">
        <v>2093</v>
      </c>
      <c r="M6" s="52" t="s">
        <v>1331</v>
      </c>
      <c r="N6" s="2" t="s">
        <v>2103</v>
      </c>
      <c r="O6" s="52" t="s">
        <v>1335</v>
      </c>
      <c r="P6" s="2" t="s">
        <v>2110</v>
      </c>
      <c r="Q6" s="52" t="s">
        <v>1339</v>
      </c>
      <c r="R6" s="2" t="s">
        <v>626</v>
      </c>
      <c r="S6" s="52" t="s">
        <v>1295</v>
      </c>
      <c r="T6" s="2" t="s">
        <v>627</v>
      </c>
      <c r="U6" s="2"/>
      <c r="V6" s="2"/>
      <c r="W6" s="52" t="s">
        <v>1345</v>
      </c>
      <c r="X6" s="2" t="s">
        <v>415</v>
      </c>
      <c r="Y6" s="52" t="s">
        <v>1355</v>
      </c>
      <c r="Z6" s="2" t="s">
        <v>2341</v>
      </c>
      <c r="AA6" s="52" t="s">
        <v>1361</v>
      </c>
      <c r="AB6" s="2" t="s">
        <v>2414</v>
      </c>
      <c r="AC6" s="52" t="s">
        <v>1296</v>
      </c>
      <c r="AD6" s="2" t="s">
        <v>2421</v>
      </c>
      <c r="AE6" s="52" t="s">
        <v>1374</v>
      </c>
      <c r="AF6" s="2" t="s">
        <v>2435</v>
      </c>
      <c r="AG6" s="2"/>
      <c r="AH6" s="2"/>
      <c r="AI6" s="51" t="s">
        <v>1299</v>
      </c>
      <c r="AJ6" s="44" t="s">
        <v>257</v>
      </c>
      <c r="AK6" s="51" t="s">
        <v>1387</v>
      </c>
      <c r="AL6" s="44" t="s">
        <v>266</v>
      </c>
      <c r="AM6" s="51" t="s">
        <v>1390</v>
      </c>
      <c r="AN6" s="44" t="s">
        <v>269</v>
      </c>
      <c r="AO6" s="51" t="s">
        <v>1394</v>
      </c>
      <c r="AP6" s="44" t="s">
        <v>273</v>
      </c>
      <c r="AS6" s="51" t="s">
        <v>1399</v>
      </c>
      <c r="AT6" s="44" t="s">
        <v>281</v>
      </c>
      <c r="AU6" s="51" t="s">
        <v>1303</v>
      </c>
      <c r="AV6" s="44" t="s">
        <v>285</v>
      </c>
      <c r="BA6" s="51" t="s">
        <v>1409</v>
      </c>
      <c r="BB6" s="44" t="s">
        <v>2437</v>
      </c>
      <c r="BC6" s="51" t="s">
        <v>1412</v>
      </c>
      <c r="BD6" s="44" t="s">
        <v>2442</v>
      </c>
      <c r="BE6" s="51" t="s">
        <v>1417</v>
      </c>
      <c r="BF6" s="44" t="s">
        <v>2421</v>
      </c>
      <c r="BG6" s="51" t="s">
        <v>1423</v>
      </c>
      <c r="BH6" s="44" t="s">
        <v>2435</v>
      </c>
      <c r="BI6" s="51" t="s">
        <v>1431</v>
      </c>
      <c r="BJ6" s="44" t="s">
        <v>293</v>
      </c>
      <c r="BK6" s="51" t="s">
        <v>1434</v>
      </c>
      <c r="BL6" s="44" t="s">
        <v>295</v>
      </c>
      <c r="BM6" s="51" t="s">
        <v>1437</v>
      </c>
      <c r="BN6" s="44" t="s">
        <v>300</v>
      </c>
      <c r="BO6" s="51" t="s">
        <v>1449</v>
      </c>
      <c r="BP6" s="44" t="s">
        <v>304</v>
      </c>
    </row>
    <row r="7" spans="1:68" x14ac:dyDescent="0.2">
      <c r="A7" s="44" t="str">
        <f t="shared" ca="1" si="0"/>
        <v>PA1604</v>
      </c>
      <c r="B7" s="44" t="str">
        <f t="shared" ca="1" si="0"/>
        <v>Cultural heritage made accessible to the public</v>
      </c>
      <c r="E7" s="51" t="s">
        <v>1315</v>
      </c>
      <c r="F7" s="44" t="s">
        <v>2080</v>
      </c>
      <c r="G7" s="52" t="s">
        <v>1320</v>
      </c>
      <c r="H7" s="2" t="s">
        <v>2001</v>
      </c>
      <c r="I7" s="52" t="s">
        <v>1286</v>
      </c>
      <c r="J7" s="2" t="s">
        <v>2090</v>
      </c>
      <c r="K7" s="52" t="s">
        <v>1328</v>
      </c>
      <c r="L7" s="2" t="s">
        <v>2095</v>
      </c>
      <c r="M7" s="52" t="s">
        <v>1332</v>
      </c>
      <c r="N7" s="2" t="s">
        <v>2099</v>
      </c>
      <c r="O7" s="52" t="s">
        <v>1290</v>
      </c>
      <c r="P7" s="2" t="s">
        <v>2108</v>
      </c>
      <c r="Q7" s="52" t="s">
        <v>1293</v>
      </c>
      <c r="R7" s="2" t="s">
        <v>625</v>
      </c>
      <c r="S7" s="2"/>
      <c r="T7" s="2"/>
      <c r="U7" s="2"/>
      <c r="V7" s="2"/>
      <c r="W7" s="52" t="s">
        <v>1346</v>
      </c>
      <c r="X7" s="2" t="s">
        <v>416</v>
      </c>
      <c r="Y7" s="52" t="s">
        <v>1356</v>
      </c>
      <c r="Z7" s="2" t="s">
        <v>361</v>
      </c>
      <c r="AA7" s="52" t="s">
        <v>1362</v>
      </c>
      <c r="AB7" s="2" t="s">
        <v>2412</v>
      </c>
      <c r="AC7" s="52" t="s">
        <v>1297</v>
      </c>
      <c r="AD7" s="2" t="s">
        <v>2427</v>
      </c>
      <c r="AE7" s="52" t="s">
        <v>1375</v>
      </c>
      <c r="AF7" s="2" t="s">
        <v>2429</v>
      </c>
      <c r="AG7" s="2"/>
      <c r="AH7" s="2"/>
      <c r="AI7" s="51" t="s">
        <v>1384</v>
      </c>
      <c r="AJ7" s="44" t="s">
        <v>2446</v>
      </c>
      <c r="AK7" s="51" t="s">
        <v>1300</v>
      </c>
      <c r="AL7" s="44" t="s">
        <v>2448</v>
      </c>
      <c r="AM7" s="51" t="s">
        <v>1391</v>
      </c>
      <c r="AN7" s="44" t="s">
        <v>267</v>
      </c>
      <c r="AS7" s="51" t="s">
        <v>1301</v>
      </c>
      <c r="AT7" s="44" t="s">
        <v>280</v>
      </c>
      <c r="AU7" s="51" t="s">
        <v>1304</v>
      </c>
      <c r="AV7" s="44" t="s">
        <v>286</v>
      </c>
      <c r="BC7" s="51" t="s">
        <v>1413</v>
      </c>
      <c r="BD7" s="44" t="s">
        <v>2440</v>
      </c>
      <c r="BE7" s="51" t="s">
        <v>1418</v>
      </c>
      <c r="BF7" s="44" t="s">
        <v>2427</v>
      </c>
      <c r="BG7" s="51" t="s">
        <v>1424</v>
      </c>
      <c r="BH7" s="44" t="s">
        <v>2429</v>
      </c>
      <c r="BK7" s="51" t="s">
        <v>1435</v>
      </c>
      <c r="BL7" s="44" t="s">
        <v>296</v>
      </c>
      <c r="BM7" s="51" t="s">
        <v>1438</v>
      </c>
      <c r="BN7" s="44" t="s">
        <v>301</v>
      </c>
      <c r="BO7" s="51" t="s">
        <v>1450</v>
      </c>
      <c r="BP7" s="44" t="s">
        <v>302</v>
      </c>
    </row>
    <row r="8" spans="1:68" x14ac:dyDescent="0.2">
      <c r="A8" s="44" t="str">
        <f t="shared" ca="1" si="0"/>
        <v/>
      </c>
      <c r="B8" s="44" t="str">
        <f t="shared" ca="1" si="0"/>
        <v/>
      </c>
      <c r="E8" s="52" t="s">
        <v>1316</v>
      </c>
      <c r="F8" s="44" t="s">
        <v>2083</v>
      </c>
      <c r="G8" s="52" t="s">
        <v>1930</v>
      </c>
      <c r="H8" s="2" t="s">
        <v>2086</v>
      </c>
      <c r="I8" s="2"/>
      <c r="J8" s="2"/>
      <c r="K8" s="52" t="s">
        <v>1287</v>
      </c>
      <c r="L8" s="2" t="s">
        <v>2094</v>
      </c>
      <c r="M8" s="52" t="s">
        <v>1289</v>
      </c>
      <c r="N8" s="2" t="s">
        <v>2101</v>
      </c>
      <c r="O8" s="52" t="s">
        <v>1336</v>
      </c>
      <c r="P8" s="2" t="s">
        <v>2105</v>
      </c>
      <c r="Q8" s="2"/>
      <c r="R8" s="2"/>
      <c r="S8" s="2"/>
      <c r="T8" s="2"/>
      <c r="U8" s="2"/>
      <c r="V8" s="2"/>
      <c r="W8" s="52" t="s">
        <v>1347</v>
      </c>
      <c r="X8" s="2" t="s">
        <v>633</v>
      </c>
      <c r="Y8" s="52" t="s">
        <v>1357</v>
      </c>
      <c r="Z8" s="2" t="s">
        <v>2410</v>
      </c>
      <c r="AA8" s="52" t="s">
        <v>1363</v>
      </c>
      <c r="AB8" s="2" t="s">
        <v>2413</v>
      </c>
      <c r="AC8" s="52" t="s">
        <v>1366</v>
      </c>
      <c r="AD8" s="2" t="s">
        <v>2425</v>
      </c>
      <c r="AE8" s="52" t="s">
        <v>1376</v>
      </c>
      <c r="AF8" s="2" t="s">
        <v>2431</v>
      </c>
      <c r="AG8" s="2"/>
      <c r="AH8" s="2"/>
      <c r="AK8" s="53"/>
      <c r="AL8" s="53"/>
      <c r="AU8" s="51" t="s">
        <v>1401</v>
      </c>
      <c r="AV8" s="44" t="s">
        <v>284</v>
      </c>
      <c r="BC8" s="51" t="s">
        <v>1414</v>
      </c>
      <c r="BD8" s="44" t="s">
        <v>2443</v>
      </c>
      <c r="BE8" s="51" t="s">
        <v>1306</v>
      </c>
      <c r="BF8" s="44" t="s">
        <v>2425</v>
      </c>
      <c r="BG8" s="51" t="s">
        <v>1425</v>
      </c>
      <c r="BH8" s="44" t="s">
        <v>2431</v>
      </c>
    </row>
    <row r="9" spans="1:68" x14ac:dyDescent="0.2">
      <c r="A9" s="44" t="str">
        <f t="shared" ca="1" si="0"/>
        <v/>
      </c>
      <c r="B9" s="44" t="str">
        <f t="shared" ca="1" si="0"/>
        <v/>
      </c>
      <c r="E9" s="51" t="s">
        <v>1929</v>
      </c>
      <c r="F9" s="44" t="s">
        <v>2082</v>
      </c>
      <c r="G9" s="52" t="s">
        <v>1321</v>
      </c>
      <c r="H9" s="2" t="s">
        <v>0</v>
      </c>
      <c r="I9" s="2"/>
      <c r="J9" s="2"/>
      <c r="K9" s="52" t="s">
        <v>1288</v>
      </c>
      <c r="L9" s="2" t="s">
        <v>2096</v>
      </c>
      <c r="M9" s="2"/>
      <c r="N9" s="2"/>
      <c r="O9" s="52" t="s">
        <v>1337</v>
      </c>
      <c r="P9" s="2" t="s">
        <v>2106</v>
      </c>
      <c r="Q9" s="2"/>
      <c r="R9" s="2"/>
      <c r="S9" s="2"/>
      <c r="T9" s="2"/>
      <c r="U9" s="2"/>
      <c r="V9" s="2"/>
      <c r="W9" s="52" t="s">
        <v>1348</v>
      </c>
      <c r="X9" s="2" t="s">
        <v>1180</v>
      </c>
      <c r="Y9" s="52" t="s">
        <v>1358</v>
      </c>
      <c r="Z9" s="2" t="s">
        <v>360</v>
      </c>
      <c r="AA9" s="2"/>
      <c r="AB9" s="2"/>
      <c r="AC9" s="52" t="s">
        <v>1367</v>
      </c>
      <c r="AD9" s="2" t="s">
        <v>2419</v>
      </c>
      <c r="AE9" s="52" t="s">
        <v>1377</v>
      </c>
      <c r="AF9" s="2" t="s">
        <v>2434</v>
      </c>
      <c r="AG9" s="2"/>
      <c r="AH9" s="2"/>
      <c r="AU9" s="51" t="s">
        <v>1402</v>
      </c>
      <c r="AV9" s="44" t="s">
        <v>289</v>
      </c>
      <c r="BE9" s="51" t="s">
        <v>1419</v>
      </c>
      <c r="BF9" s="44" t="s">
        <v>2444</v>
      </c>
      <c r="BG9" s="51" t="s">
        <v>1426</v>
      </c>
      <c r="BH9" s="44" t="s">
        <v>2434</v>
      </c>
    </row>
    <row r="10" spans="1:68" x14ac:dyDescent="0.2">
      <c r="A10" s="44" t="str">
        <f t="shared" ca="1" si="0"/>
        <v/>
      </c>
      <c r="B10" s="44" t="str">
        <f t="shared" ca="1" si="0"/>
        <v/>
      </c>
      <c r="G10" s="52" t="s">
        <v>1285</v>
      </c>
      <c r="H10" s="46" t="s">
        <v>1</v>
      </c>
      <c r="I10" s="2"/>
      <c r="J10" s="2"/>
      <c r="K10" s="2"/>
      <c r="L10" s="2"/>
      <c r="M10" s="2"/>
      <c r="N10" s="2"/>
      <c r="O10" s="52" t="s">
        <v>1291</v>
      </c>
      <c r="P10" s="2" t="s">
        <v>2107</v>
      </c>
      <c r="Q10" s="2"/>
      <c r="R10" s="2"/>
      <c r="S10" s="2"/>
      <c r="T10" s="2"/>
      <c r="U10" s="2"/>
      <c r="V10" s="2"/>
      <c r="W10" s="52" t="s">
        <v>1349</v>
      </c>
      <c r="X10" s="2" t="s">
        <v>2329</v>
      </c>
      <c r="Y10" s="2"/>
      <c r="Z10" s="2"/>
      <c r="AA10" s="2"/>
      <c r="AB10" s="2"/>
      <c r="AC10" s="52" t="s">
        <v>1298</v>
      </c>
      <c r="AD10" s="2" t="s">
        <v>2418</v>
      </c>
      <c r="AE10" s="52" t="s">
        <v>1378</v>
      </c>
      <c r="AF10" s="2" t="s">
        <v>2432</v>
      </c>
      <c r="AG10" s="2"/>
      <c r="AH10" s="2"/>
      <c r="AU10" s="51" t="s">
        <v>1305</v>
      </c>
      <c r="AV10" s="44" t="s">
        <v>290</v>
      </c>
      <c r="BE10" s="51" t="s">
        <v>1307</v>
      </c>
      <c r="BF10" s="44" t="s">
        <v>2418</v>
      </c>
      <c r="BG10" s="51" t="s">
        <v>1427</v>
      </c>
      <c r="BH10" s="44" t="s">
        <v>2445</v>
      </c>
    </row>
    <row r="11" spans="1:68" x14ac:dyDescent="0.2">
      <c r="A11" s="44" t="str">
        <f t="shared" ca="1" si="0"/>
        <v/>
      </c>
      <c r="B11" s="44" t="str">
        <f t="shared" ca="1" si="0"/>
        <v/>
      </c>
      <c r="I11" s="2"/>
      <c r="J11" s="2"/>
      <c r="K11" s="2"/>
      <c r="L11" s="2"/>
      <c r="M11" s="2"/>
      <c r="N11" s="2"/>
      <c r="O11" s="2"/>
      <c r="P11" s="2"/>
      <c r="Q11" s="2"/>
      <c r="R11" s="2"/>
      <c r="S11" s="2"/>
      <c r="T11" s="2"/>
      <c r="W11" s="52" t="s">
        <v>1350</v>
      </c>
      <c r="X11" s="2" t="s">
        <v>2326</v>
      </c>
      <c r="Y11" s="2"/>
      <c r="Z11" s="2"/>
      <c r="AA11" s="2"/>
      <c r="AB11" s="2"/>
      <c r="AC11" s="52" t="s">
        <v>1368</v>
      </c>
      <c r="AD11" s="2" t="s">
        <v>2424</v>
      </c>
      <c r="AE11" s="52" t="s">
        <v>1379</v>
      </c>
      <c r="AF11" s="2" t="s">
        <v>2430</v>
      </c>
      <c r="AG11" s="2"/>
      <c r="AH11" s="2"/>
      <c r="BE11" s="51" t="s">
        <v>1308</v>
      </c>
      <c r="BF11" s="44" t="s">
        <v>2424</v>
      </c>
      <c r="BG11" s="51" t="s">
        <v>1428</v>
      </c>
      <c r="BH11" s="44" t="s">
        <v>2430</v>
      </c>
    </row>
    <row r="12" spans="1:68" x14ac:dyDescent="0.2">
      <c r="A12" s="44" t="str">
        <f t="shared" ca="1" si="0"/>
        <v/>
      </c>
      <c r="B12" s="44" t="str">
        <f t="shared" ca="1" si="0"/>
        <v/>
      </c>
      <c r="I12" s="2"/>
      <c r="J12" s="2"/>
      <c r="K12" s="2"/>
      <c r="L12" s="2"/>
      <c r="M12" s="2"/>
      <c r="N12" s="2"/>
      <c r="O12" s="2"/>
      <c r="P12" s="2"/>
      <c r="Q12" s="2"/>
      <c r="R12" s="2"/>
      <c r="S12" s="2"/>
      <c r="T12" s="2"/>
      <c r="W12" s="52" t="s">
        <v>1351</v>
      </c>
      <c r="X12" s="2" t="s">
        <v>2328</v>
      </c>
      <c r="Y12" s="2"/>
      <c r="Z12" s="2"/>
      <c r="AA12" s="2"/>
      <c r="AB12" s="2"/>
      <c r="AC12" s="52" t="s">
        <v>1369</v>
      </c>
      <c r="AD12" s="2" t="s">
        <v>2423</v>
      </c>
      <c r="AE12" s="2"/>
      <c r="AF12" s="2"/>
      <c r="AG12" s="2"/>
      <c r="AH12" s="2"/>
      <c r="BE12" s="51" t="s">
        <v>1420</v>
      </c>
      <c r="BF12" s="44" t="s">
        <v>2423</v>
      </c>
    </row>
    <row r="13" spans="1:68" x14ac:dyDescent="0.2">
      <c r="A13" s="44" t="str">
        <f t="shared" ca="1" si="0"/>
        <v/>
      </c>
      <c r="B13" s="44" t="str">
        <f t="shared" ca="1" si="0"/>
        <v/>
      </c>
      <c r="I13" s="2"/>
      <c r="J13" s="2"/>
      <c r="K13" s="2"/>
      <c r="L13" s="2"/>
      <c r="M13" s="2"/>
      <c r="N13" s="2"/>
      <c r="O13" s="2"/>
      <c r="P13" s="2"/>
      <c r="Q13" s="2"/>
      <c r="R13" s="2"/>
      <c r="S13" s="2"/>
      <c r="T13" s="2"/>
      <c r="W13" s="52" t="s">
        <v>1352</v>
      </c>
      <c r="X13" s="2" t="s">
        <v>1181</v>
      </c>
      <c r="Y13" s="2"/>
      <c r="Z13" s="2"/>
      <c r="AA13" s="2"/>
      <c r="AB13" s="2"/>
      <c r="AC13" s="52" t="s">
        <v>1370</v>
      </c>
      <c r="AD13" s="2" t="s">
        <v>2422</v>
      </c>
      <c r="AE13" s="2"/>
      <c r="AF13" s="2"/>
      <c r="AG13" s="2"/>
      <c r="AH13" s="2"/>
      <c r="BE13" s="51" t="s">
        <v>1309</v>
      </c>
      <c r="BF13" s="44" t="s">
        <v>2422</v>
      </c>
    </row>
    <row r="14" spans="1:68" x14ac:dyDescent="0.2">
      <c r="A14" s="44" t="str">
        <f t="shared" ca="1" si="0"/>
        <v/>
      </c>
      <c r="B14" s="44" t="str">
        <f t="shared" ca="1" si="0"/>
        <v/>
      </c>
      <c r="I14" s="2"/>
      <c r="J14" s="2"/>
      <c r="M14" s="2"/>
      <c r="N14" s="2"/>
      <c r="O14" s="2"/>
      <c r="P14" s="2"/>
      <c r="Q14" s="2"/>
      <c r="R14" s="2"/>
      <c r="S14" s="2"/>
      <c r="T14" s="2"/>
      <c r="W14" s="2"/>
      <c r="X14" s="2"/>
      <c r="Y14" s="2"/>
      <c r="Z14" s="2"/>
      <c r="AA14" s="2"/>
      <c r="AB14" s="2"/>
      <c r="AC14" s="52" t="s">
        <v>1371</v>
      </c>
      <c r="AD14" s="2" t="s">
        <v>2420</v>
      </c>
      <c r="AE14" s="2"/>
      <c r="AF14" s="2"/>
      <c r="AG14" s="2"/>
      <c r="AH14" s="2"/>
      <c r="BE14" s="51" t="s">
        <v>1310</v>
      </c>
      <c r="BF14" s="44" t="s">
        <v>2420</v>
      </c>
    </row>
    <row r="15" spans="1:68" x14ac:dyDescent="0.2">
      <c r="A15" s="44" t="str">
        <f t="shared" ca="1" si="0"/>
        <v/>
      </c>
      <c r="B15" s="44" t="str">
        <f t="shared" ca="1" si="0"/>
        <v/>
      </c>
      <c r="I15" s="2"/>
      <c r="J15" s="2"/>
      <c r="M15" s="2"/>
      <c r="N15" s="2"/>
      <c r="O15" s="2"/>
      <c r="P15" s="2"/>
      <c r="S15" s="2"/>
      <c r="T15" s="2"/>
      <c r="W15" s="2"/>
      <c r="X15" s="2"/>
      <c r="Y15" s="2"/>
      <c r="Z15" s="2"/>
      <c r="AA15" s="2"/>
      <c r="AB15" s="2"/>
      <c r="AC15" s="2"/>
      <c r="AD15" s="2"/>
      <c r="AE15" s="2"/>
      <c r="AF15" s="2"/>
      <c r="AG15" s="2"/>
      <c r="AH15" s="2"/>
    </row>
    <row r="16" spans="1:68" x14ac:dyDescent="0.2">
      <c r="A16" s="44" t="str">
        <f t="shared" ca="1" si="0"/>
        <v/>
      </c>
      <c r="B16" s="44" t="str">
        <f t="shared" ca="1" si="0"/>
        <v/>
      </c>
      <c r="I16" s="2"/>
      <c r="J16" s="2"/>
      <c r="M16" s="2"/>
      <c r="N16" s="2"/>
      <c r="O16" s="2"/>
      <c r="P16" s="2"/>
      <c r="S16" s="2"/>
      <c r="T16" s="2"/>
      <c r="W16" s="2"/>
      <c r="X16" s="2"/>
      <c r="Y16" s="2"/>
      <c r="Z16" s="2"/>
      <c r="AA16" s="2"/>
      <c r="AB16" s="2"/>
      <c r="AC16" s="2"/>
      <c r="AD16" s="2"/>
      <c r="AE16" s="2"/>
      <c r="AF16" s="2"/>
      <c r="AG16" s="2"/>
      <c r="AH16" s="2"/>
    </row>
    <row r="17" spans="1:58" ht="12.75" x14ac:dyDescent="0.2">
      <c r="A17" s="44" t="str">
        <f t="shared" ca="1" si="0"/>
        <v/>
      </c>
      <c r="B17" s="44" t="str">
        <f t="shared" ca="1" si="0"/>
        <v/>
      </c>
      <c r="E17"/>
      <c r="F17"/>
      <c r="I17" s="2"/>
      <c r="J17" s="2"/>
      <c r="M17" s="2"/>
      <c r="N17" s="2"/>
      <c r="O17" s="2"/>
      <c r="P17" s="2"/>
      <c r="S17" s="2"/>
      <c r="T17" s="2"/>
      <c r="W17" s="2"/>
      <c r="X17" s="2"/>
      <c r="Y17" s="2"/>
      <c r="Z17" s="2"/>
      <c r="AA17" s="2"/>
      <c r="AB17" s="2"/>
      <c r="AC17" s="2"/>
      <c r="AD17" s="2"/>
      <c r="AE17"/>
      <c r="AF17"/>
      <c r="AG17" s="2"/>
      <c r="AH17" s="2"/>
    </row>
    <row r="18" spans="1:58" ht="12.75" x14ac:dyDescent="0.2">
      <c r="A18" s="44" t="str">
        <f t="shared" ca="1" si="0"/>
        <v/>
      </c>
      <c r="B18" s="44" t="str">
        <f t="shared" ca="1" si="0"/>
        <v/>
      </c>
      <c r="E18"/>
      <c r="F18"/>
      <c r="J18" s="2"/>
      <c r="M18" s="2"/>
      <c r="N18" s="2"/>
      <c r="O18" s="2"/>
      <c r="P18" s="2"/>
      <c r="S18" s="2"/>
      <c r="T18" s="2"/>
      <c r="W18" s="2"/>
      <c r="X18" s="2"/>
      <c r="Y18" s="2"/>
      <c r="Z18" s="2"/>
      <c r="AA18" s="2"/>
      <c r="AB18" s="2"/>
      <c r="AC18" s="2"/>
      <c r="AD18" s="2"/>
      <c r="AE18"/>
      <c r="AF18"/>
      <c r="AG18" s="2"/>
      <c r="AH18" s="2"/>
    </row>
    <row r="19" spans="1:58" ht="12.75" x14ac:dyDescent="0.2">
      <c r="A19" s="44" t="str">
        <f t="shared" ca="1" si="0"/>
        <v/>
      </c>
      <c r="B19" s="44" t="str">
        <f t="shared" ca="1" si="0"/>
        <v/>
      </c>
      <c r="E19"/>
      <c r="F19"/>
      <c r="J19" s="2"/>
      <c r="M19" s="2"/>
      <c r="N19" s="2"/>
      <c r="O19" s="2"/>
      <c r="P19" s="2"/>
      <c r="W19" s="2"/>
      <c r="X19" s="2"/>
      <c r="Y19" s="2"/>
      <c r="Z19" s="2"/>
      <c r="AA19" s="2"/>
      <c r="AB19" s="2"/>
      <c r="AC19" s="2"/>
      <c r="AD19" s="2"/>
      <c r="AE19"/>
      <c r="AF19"/>
      <c r="AG19" s="2"/>
      <c r="AH19" s="2"/>
      <c r="BE19"/>
      <c r="BF19"/>
    </row>
    <row r="20" spans="1:58" ht="12.75" x14ac:dyDescent="0.2">
      <c r="A20" s="44" t="str">
        <f t="shared" ca="1" si="0"/>
        <v/>
      </c>
      <c r="B20" s="44" t="str">
        <f t="shared" ca="1" si="0"/>
        <v/>
      </c>
      <c r="E20"/>
      <c r="F20"/>
      <c r="J20" s="2"/>
      <c r="M20" s="2"/>
      <c r="N20" s="2"/>
      <c r="O20" s="2"/>
      <c r="P20" s="2"/>
      <c r="W20" s="2"/>
      <c r="X20" s="2"/>
      <c r="Y20" s="2"/>
      <c r="Z20" s="2"/>
      <c r="AA20" s="2"/>
      <c r="AB20" s="2"/>
      <c r="AE20"/>
      <c r="AF20"/>
      <c r="AG20" s="2"/>
      <c r="AH20" s="2"/>
      <c r="BE20"/>
      <c r="BF20"/>
    </row>
    <row r="21" spans="1:58" ht="12.75" x14ac:dyDescent="0.2">
      <c r="A21" s="44" t="str">
        <f t="shared" ca="1" si="0"/>
        <v/>
      </c>
      <c r="B21" s="44" t="str">
        <f t="shared" ca="1" si="0"/>
        <v/>
      </c>
      <c r="E21"/>
      <c r="F21"/>
      <c r="J21" s="2"/>
      <c r="M21" s="2"/>
      <c r="N21" s="2"/>
      <c r="O21" s="2"/>
      <c r="P21" s="2"/>
      <c r="W21" s="2"/>
      <c r="X21" s="2"/>
      <c r="Y21" s="2"/>
      <c r="Z21" s="2"/>
      <c r="AA21" s="2"/>
      <c r="AB21" s="2"/>
      <c r="AE21"/>
      <c r="AF21"/>
      <c r="AG21" s="2"/>
      <c r="AH21" s="2"/>
      <c r="BE21"/>
      <c r="BF21"/>
    </row>
    <row r="22" spans="1:58" ht="12.75" x14ac:dyDescent="0.2">
      <c r="A22" s="44" t="str">
        <f t="shared" ca="1" si="0"/>
        <v/>
      </c>
      <c r="B22" s="44" t="str">
        <f t="shared" ca="1" si="0"/>
        <v/>
      </c>
      <c r="E22"/>
      <c r="F22"/>
      <c r="M22" s="2"/>
      <c r="N22" s="2"/>
      <c r="O22" s="2"/>
      <c r="P22" s="2"/>
      <c r="W22" s="2"/>
      <c r="X22" s="2"/>
      <c r="Y22" s="2"/>
      <c r="Z22" s="2"/>
      <c r="AA22" s="2"/>
      <c r="AB22" s="2"/>
      <c r="AE22"/>
      <c r="AF22"/>
      <c r="AG22" s="2"/>
      <c r="AH22" s="2"/>
      <c r="BE22"/>
      <c r="BF22"/>
    </row>
    <row r="23" spans="1:58" ht="12.75" x14ac:dyDescent="0.2">
      <c r="A23" s="44" t="str">
        <f t="shared" ca="1" si="0"/>
        <v/>
      </c>
      <c r="B23" s="44" t="str">
        <f t="shared" ca="1" si="0"/>
        <v/>
      </c>
      <c r="E23"/>
      <c r="F23"/>
      <c r="M23" s="2"/>
      <c r="N23" s="2"/>
      <c r="O23" s="2"/>
      <c r="P23" s="2"/>
      <c r="W23" s="2"/>
      <c r="X23" s="2"/>
      <c r="Y23" s="2"/>
      <c r="Z23" s="2"/>
      <c r="AA23" s="2"/>
      <c r="AB23" s="2"/>
      <c r="AE23"/>
      <c r="AF23"/>
      <c r="AG23" s="2"/>
      <c r="AH23" s="2"/>
      <c r="BE23"/>
      <c r="BF23"/>
    </row>
    <row r="24" spans="1:58" ht="12.75" x14ac:dyDescent="0.2">
      <c r="A24" s="44" t="str">
        <f t="shared" ref="A24:B43" ca="1" si="1">IF($A$1="---","",IF(OFFSET(A24,0,$A$1)="","",OFFSET(A24,0,$A$1)))</f>
        <v/>
      </c>
      <c r="B24" s="44" t="str">
        <f t="shared" ca="1" si="1"/>
        <v/>
      </c>
      <c r="E24"/>
      <c r="F24"/>
      <c r="M24" s="2"/>
      <c r="N24" s="2"/>
      <c r="O24" s="2"/>
      <c r="P24" s="2"/>
      <c r="W24" s="2"/>
      <c r="X24" s="2"/>
      <c r="Y24" s="2"/>
      <c r="Z24" s="2"/>
      <c r="AA24" s="2"/>
      <c r="AB24" s="2"/>
      <c r="AE24"/>
      <c r="AF24"/>
      <c r="AG24" s="2"/>
      <c r="AH24" s="2"/>
      <c r="BE24"/>
      <c r="BF24"/>
    </row>
    <row r="25" spans="1:58" ht="12.75" x14ac:dyDescent="0.2">
      <c r="A25" s="44" t="str">
        <f t="shared" ca="1" si="1"/>
        <v/>
      </c>
      <c r="B25" s="44" t="str">
        <f t="shared" ca="1" si="1"/>
        <v/>
      </c>
      <c r="E25"/>
      <c r="F25"/>
      <c r="M25" s="2"/>
      <c r="N25" s="2"/>
      <c r="O25" s="2"/>
      <c r="P25" s="2"/>
      <c r="W25" s="2"/>
      <c r="X25" s="2"/>
      <c r="Y25" s="2"/>
      <c r="Z25" s="2"/>
      <c r="AA25" s="2"/>
      <c r="AB25" s="2"/>
      <c r="AE25"/>
      <c r="AF25"/>
      <c r="AG25" s="2"/>
      <c r="AH25" s="2"/>
      <c r="BE25"/>
      <c r="BF25"/>
    </row>
    <row r="26" spans="1:58" ht="12.75" x14ac:dyDescent="0.2">
      <c r="A26" s="44" t="str">
        <f t="shared" ca="1" si="1"/>
        <v/>
      </c>
      <c r="B26" s="44" t="str">
        <f t="shared" ca="1" si="1"/>
        <v/>
      </c>
      <c r="E26"/>
      <c r="F26"/>
      <c r="M26" s="2"/>
      <c r="N26" s="2"/>
      <c r="O26" s="2"/>
      <c r="P26" s="2"/>
      <c r="W26" s="2"/>
      <c r="X26" s="2"/>
      <c r="Y26" s="2"/>
      <c r="Z26" s="2"/>
      <c r="AA26" s="2"/>
      <c r="AB26" s="2"/>
      <c r="AE26"/>
      <c r="AF26"/>
      <c r="AG26" s="2"/>
      <c r="AH26" s="2"/>
      <c r="BE26"/>
      <c r="BF26"/>
    </row>
    <row r="27" spans="1:58" ht="12.75" x14ac:dyDescent="0.2">
      <c r="A27" s="44" t="str">
        <f t="shared" ca="1" si="1"/>
        <v/>
      </c>
      <c r="B27" s="44" t="str">
        <f t="shared" ca="1" si="1"/>
        <v/>
      </c>
      <c r="E27"/>
      <c r="F27"/>
      <c r="M27" s="2"/>
      <c r="N27" s="2"/>
      <c r="O27" s="2"/>
      <c r="P27" s="2"/>
      <c r="W27" s="2"/>
      <c r="X27" s="2"/>
      <c r="Y27" s="2"/>
      <c r="Z27" s="2"/>
      <c r="AA27" s="2"/>
      <c r="AB27" s="2"/>
      <c r="AE27"/>
      <c r="AF27"/>
      <c r="AG27" s="2"/>
      <c r="AH27" s="2"/>
      <c r="BE27"/>
      <c r="BF27"/>
    </row>
    <row r="28" spans="1:58" ht="12.75" x14ac:dyDescent="0.2">
      <c r="A28" s="44" t="str">
        <f t="shared" ca="1" si="1"/>
        <v/>
      </c>
      <c r="B28" s="44" t="str">
        <f t="shared" ca="1" si="1"/>
        <v/>
      </c>
      <c r="E28"/>
      <c r="F28"/>
      <c r="M28" s="2"/>
      <c r="N28" s="2"/>
      <c r="O28" s="2"/>
      <c r="P28" s="2"/>
      <c r="W28" s="2"/>
      <c r="X28" s="2"/>
      <c r="Y28" s="2"/>
      <c r="Z28" s="2"/>
      <c r="AA28" s="2"/>
      <c r="AB28" s="2"/>
      <c r="AE28"/>
      <c r="AF28"/>
      <c r="AG28" s="2"/>
      <c r="AH28" s="2"/>
      <c r="BE28"/>
      <c r="BF28"/>
    </row>
    <row r="29" spans="1:58" ht="12.75" x14ac:dyDescent="0.2">
      <c r="A29" s="44" t="str">
        <f t="shared" ca="1" si="1"/>
        <v/>
      </c>
      <c r="B29" s="44" t="str">
        <f t="shared" ca="1" si="1"/>
        <v/>
      </c>
      <c r="E29"/>
      <c r="F29"/>
      <c r="M29" s="2"/>
      <c r="N29" s="2"/>
      <c r="O29" s="2"/>
      <c r="P29" s="2"/>
      <c r="W29" s="2"/>
      <c r="X29" s="2"/>
      <c r="Y29" s="2"/>
      <c r="Z29" s="2"/>
      <c r="AA29" s="2"/>
      <c r="AB29" s="2"/>
      <c r="AE29"/>
      <c r="AF29"/>
      <c r="AG29" s="2"/>
      <c r="AH29" s="2"/>
      <c r="BE29"/>
      <c r="BF29"/>
    </row>
    <row r="30" spans="1:58" ht="12.75" x14ac:dyDescent="0.2">
      <c r="A30" s="44" t="str">
        <f t="shared" ca="1" si="1"/>
        <v/>
      </c>
      <c r="B30" s="44" t="str">
        <f t="shared" ca="1" si="1"/>
        <v/>
      </c>
      <c r="E30"/>
      <c r="F30"/>
      <c r="M30" s="2"/>
      <c r="N30" s="2"/>
      <c r="O30" s="2"/>
      <c r="P30" s="2"/>
      <c r="W30" s="2"/>
      <c r="X30" s="2"/>
      <c r="Y30" s="2"/>
      <c r="Z30" s="2"/>
      <c r="AA30" s="2"/>
      <c r="AB30" s="2"/>
      <c r="AE30"/>
      <c r="AF30"/>
      <c r="AG30" s="2"/>
      <c r="AH30" s="2"/>
      <c r="BE30"/>
      <c r="BF30"/>
    </row>
    <row r="31" spans="1:58" ht="12.75" x14ac:dyDescent="0.2">
      <c r="A31" s="44" t="str">
        <f t="shared" ca="1" si="1"/>
        <v/>
      </c>
      <c r="B31" s="44" t="str">
        <f t="shared" ca="1" si="1"/>
        <v/>
      </c>
      <c r="E31"/>
      <c r="F31"/>
      <c r="M31" s="2"/>
      <c r="N31" s="2"/>
      <c r="O31" s="2"/>
      <c r="P31" s="2"/>
      <c r="W31" s="2"/>
      <c r="X31" s="2"/>
      <c r="Y31" s="2"/>
      <c r="Z31" s="2"/>
      <c r="AA31" s="2"/>
      <c r="AB31" s="2"/>
      <c r="AE31"/>
      <c r="AF31"/>
      <c r="AG31" s="2"/>
      <c r="AH31" s="2"/>
      <c r="BE31"/>
      <c r="BF31"/>
    </row>
    <row r="32" spans="1:58" ht="12.75" x14ac:dyDescent="0.2">
      <c r="A32" s="44" t="str">
        <f t="shared" ca="1" si="1"/>
        <v/>
      </c>
      <c r="B32" s="44" t="str">
        <f t="shared" ca="1" si="1"/>
        <v/>
      </c>
      <c r="E32"/>
      <c r="F32"/>
      <c r="M32" s="2"/>
      <c r="N32" s="2"/>
      <c r="O32" s="2"/>
      <c r="P32" s="2"/>
      <c r="W32" s="2"/>
      <c r="X32" s="2"/>
      <c r="Y32" s="2"/>
      <c r="Z32" s="2"/>
      <c r="AA32" s="2"/>
      <c r="AB32" s="2"/>
      <c r="AE32"/>
      <c r="AF32"/>
      <c r="AG32" s="2"/>
      <c r="AH32" s="2"/>
      <c r="BE32"/>
      <c r="BF32"/>
    </row>
    <row r="33" spans="1:58" ht="12.75" x14ac:dyDescent="0.2">
      <c r="A33" s="44" t="str">
        <f t="shared" ca="1" si="1"/>
        <v/>
      </c>
      <c r="B33" s="44" t="str">
        <f t="shared" ca="1" si="1"/>
        <v/>
      </c>
      <c r="E33"/>
      <c r="F33"/>
      <c r="M33" s="2"/>
      <c r="N33" s="2"/>
      <c r="O33" s="2"/>
      <c r="P33" s="2"/>
      <c r="W33" s="2"/>
      <c r="X33" s="2"/>
      <c r="Y33" s="2"/>
      <c r="Z33" s="2"/>
      <c r="AA33" s="2"/>
      <c r="AB33" s="2"/>
      <c r="AE33"/>
      <c r="AF33"/>
      <c r="AG33" s="2"/>
      <c r="AH33" s="2"/>
      <c r="BE33"/>
      <c r="BF33"/>
    </row>
    <row r="34" spans="1:58" ht="12.75" x14ac:dyDescent="0.2">
      <c r="A34" s="44" t="str">
        <f t="shared" ca="1" si="1"/>
        <v/>
      </c>
      <c r="B34" s="44" t="str">
        <f t="shared" ca="1" si="1"/>
        <v/>
      </c>
      <c r="E34"/>
      <c r="F34"/>
      <c r="M34" s="2"/>
      <c r="N34" s="2"/>
      <c r="O34" s="2"/>
      <c r="P34" s="2"/>
      <c r="W34" s="2"/>
      <c r="X34" s="2"/>
      <c r="Y34" s="2"/>
      <c r="Z34" s="2"/>
      <c r="AA34" s="2"/>
      <c r="AB34" s="2"/>
      <c r="AE34"/>
      <c r="AF34"/>
      <c r="AG34" s="2"/>
      <c r="AH34" s="2"/>
      <c r="BE34"/>
      <c r="BF34"/>
    </row>
    <row r="35" spans="1:58" ht="12.75" x14ac:dyDescent="0.2">
      <c r="A35" s="44" t="str">
        <f t="shared" ca="1" si="1"/>
        <v/>
      </c>
      <c r="B35" s="44" t="str">
        <f t="shared" ca="1" si="1"/>
        <v/>
      </c>
      <c r="E35"/>
      <c r="F35"/>
      <c r="M35" s="2"/>
      <c r="N35" s="2"/>
      <c r="O35" s="2"/>
      <c r="P35" s="2"/>
      <c r="W35" s="2"/>
      <c r="X35" s="2"/>
      <c r="Y35" s="2"/>
      <c r="Z35" s="2"/>
      <c r="AA35" s="2"/>
      <c r="AB35" s="2"/>
      <c r="AG35" s="2"/>
      <c r="AH35" s="2"/>
    </row>
    <row r="36" spans="1:58" ht="12.75" x14ac:dyDescent="0.2">
      <c r="A36" s="44" t="str">
        <f t="shared" ca="1" si="1"/>
        <v/>
      </c>
      <c r="B36" s="44" t="str">
        <f t="shared" ca="1" si="1"/>
        <v/>
      </c>
      <c r="E36"/>
      <c r="F36"/>
      <c r="M36" s="2"/>
      <c r="N36" s="2"/>
      <c r="O36" s="2"/>
      <c r="P36" s="2"/>
      <c r="W36" s="2"/>
      <c r="X36" s="2"/>
      <c r="Y36" s="2"/>
      <c r="Z36" s="2"/>
      <c r="AA36" s="2"/>
      <c r="AB36" s="2"/>
      <c r="AG36" s="2"/>
      <c r="AH36" s="2"/>
    </row>
    <row r="37" spans="1:58" ht="12.75" x14ac:dyDescent="0.2">
      <c r="A37" s="44" t="str">
        <f t="shared" ca="1" si="1"/>
        <v/>
      </c>
      <c r="B37" s="44" t="str">
        <f t="shared" ca="1" si="1"/>
        <v/>
      </c>
      <c r="E37"/>
      <c r="F37"/>
      <c r="M37" s="2"/>
      <c r="N37" s="2"/>
      <c r="W37" s="2"/>
      <c r="X37" s="2"/>
      <c r="Y37" s="2"/>
      <c r="Z37" s="2"/>
      <c r="AA37" s="2"/>
      <c r="AB37" s="2"/>
      <c r="AE37"/>
      <c r="AF37"/>
      <c r="AG37" s="2"/>
      <c r="AH37" s="2"/>
    </row>
    <row r="38" spans="1:58" ht="12.75" x14ac:dyDescent="0.2">
      <c r="A38" s="44" t="str">
        <f t="shared" ca="1" si="1"/>
        <v/>
      </c>
      <c r="B38" s="44" t="str">
        <f t="shared" ca="1" si="1"/>
        <v/>
      </c>
      <c r="E38"/>
      <c r="F38"/>
      <c r="M38" s="2"/>
      <c r="N38" s="2"/>
      <c r="W38" s="2"/>
      <c r="X38" s="2"/>
      <c r="Y38" s="2"/>
      <c r="Z38" s="2"/>
      <c r="AA38" s="2"/>
      <c r="AB38" s="2"/>
      <c r="AE38"/>
      <c r="AF38"/>
      <c r="AG38" s="2"/>
      <c r="AH38" s="2"/>
    </row>
    <row r="39" spans="1:58" ht="12.75" x14ac:dyDescent="0.2">
      <c r="A39" s="44" t="str">
        <f t="shared" ca="1" si="1"/>
        <v/>
      </c>
      <c r="B39" s="44" t="str">
        <f t="shared" ca="1" si="1"/>
        <v/>
      </c>
      <c r="E39"/>
      <c r="F39"/>
      <c r="M39" s="2"/>
      <c r="N39" s="2"/>
      <c r="W39" s="2"/>
      <c r="X39" s="2"/>
      <c r="Y39" s="2"/>
      <c r="Z39" s="2"/>
      <c r="AA39" s="2"/>
      <c r="AB39" s="2"/>
      <c r="AE39"/>
      <c r="AF39"/>
      <c r="AG39" s="2"/>
      <c r="AH39" s="2"/>
    </row>
    <row r="40" spans="1:58" ht="12.75" x14ac:dyDescent="0.2">
      <c r="A40" s="44" t="str">
        <f t="shared" ca="1" si="1"/>
        <v/>
      </c>
      <c r="B40" s="44" t="str">
        <f t="shared" ca="1" si="1"/>
        <v/>
      </c>
      <c r="M40" s="2"/>
      <c r="N40" s="2"/>
      <c r="W40" s="2"/>
      <c r="X40" s="2"/>
      <c r="Y40" s="2"/>
      <c r="Z40" s="2"/>
      <c r="AA40" s="2"/>
      <c r="AB40" s="2"/>
      <c r="AE40"/>
      <c r="AF40"/>
      <c r="AG40" s="2"/>
      <c r="AH40" s="2"/>
    </row>
    <row r="41" spans="1:58" ht="12.75" x14ac:dyDescent="0.2">
      <c r="A41" s="44" t="str">
        <f t="shared" ca="1" si="1"/>
        <v/>
      </c>
      <c r="B41" s="44" t="str">
        <f t="shared" ca="1" si="1"/>
        <v/>
      </c>
      <c r="M41" s="2"/>
      <c r="N41" s="2"/>
      <c r="W41" s="2"/>
      <c r="X41" s="2"/>
      <c r="Y41" s="2"/>
      <c r="Z41" s="2"/>
      <c r="AA41" s="2"/>
      <c r="AB41" s="2"/>
      <c r="AE41"/>
      <c r="AF41"/>
      <c r="AG41" s="2"/>
      <c r="AH41" s="2"/>
    </row>
    <row r="42" spans="1:58" ht="12.75" x14ac:dyDescent="0.2">
      <c r="A42" s="44" t="str">
        <f t="shared" ca="1" si="1"/>
        <v/>
      </c>
      <c r="B42" s="44" t="str">
        <f t="shared" ca="1" si="1"/>
        <v/>
      </c>
      <c r="M42" s="2"/>
      <c r="N42" s="2"/>
      <c r="W42" s="2"/>
      <c r="X42" s="2"/>
      <c r="Y42" s="2"/>
      <c r="Z42" s="2"/>
      <c r="AA42" s="2"/>
      <c r="AB42" s="2"/>
      <c r="AE42"/>
      <c r="AF42"/>
      <c r="AG42" s="2"/>
      <c r="AH42" s="2"/>
    </row>
    <row r="43" spans="1:58" ht="12.75" x14ac:dyDescent="0.2">
      <c r="A43" s="44" t="str">
        <f t="shared" ca="1" si="1"/>
        <v/>
      </c>
      <c r="B43" s="44" t="str">
        <f t="shared" ca="1" si="1"/>
        <v/>
      </c>
      <c r="M43" s="2"/>
      <c r="N43" s="2"/>
      <c r="W43" s="2"/>
      <c r="X43" s="2"/>
      <c r="Y43" s="2"/>
      <c r="Z43" s="2"/>
      <c r="AA43" s="2"/>
      <c r="AB43" s="2"/>
      <c r="AE43"/>
      <c r="AF43"/>
      <c r="AG43" s="2"/>
      <c r="AH43" s="2"/>
    </row>
    <row r="44" spans="1:58" ht="12.75" x14ac:dyDescent="0.2">
      <c r="A44" s="44" t="str">
        <f t="shared" ref="A44:B63" ca="1" si="2">IF($A$1="---","",IF(OFFSET(A44,0,$A$1)="","",OFFSET(A44,0,$A$1)))</f>
        <v/>
      </c>
      <c r="B44" s="44" t="str">
        <f t="shared" ca="1" si="2"/>
        <v/>
      </c>
      <c r="M44" s="2"/>
      <c r="N44" s="2"/>
      <c r="W44" s="2"/>
      <c r="X44" s="2"/>
      <c r="Y44" s="2"/>
      <c r="Z44" s="2"/>
      <c r="AA44" s="2"/>
      <c r="AB44" s="2"/>
      <c r="AE44"/>
      <c r="AF44"/>
      <c r="AG44" s="2"/>
      <c r="AH44" s="2"/>
    </row>
    <row r="45" spans="1:58" x14ac:dyDescent="0.2">
      <c r="A45" s="44" t="str">
        <f t="shared" ca="1" si="2"/>
        <v/>
      </c>
      <c r="B45" s="44" t="str">
        <f t="shared" ca="1" si="2"/>
        <v/>
      </c>
      <c r="M45" s="2"/>
      <c r="N45" s="2"/>
      <c r="W45" s="2"/>
      <c r="X45" s="2"/>
      <c r="Y45" s="2"/>
      <c r="Z45" s="2"/>
      <c r="AA45" s="2"/>
      <c r="AB45" s="2"/>
      <c r="AG45" s="2"/>
      <c r="AH45" s="2"/>
    </row>
    <row r="46" spans="1:58" x14ac:dyDescent="0.2">
      <c r="A46" s="44" t="str">
        <f t="shared" ca="1" si="2"/>
        <v/>
      </c>
      <c r="B46" s="44" t="str">
        <f t="shared" ca="1" si="2"/>
        <v/>
      </c>
      <c r="M46" s="2"/>
      <c r="N46" s="2"/>
      <c r="W46" s="2"/>
      <c r="X46" s="2"/>
      <c r="Y46" s="2"/>
      <c r="Z46" s="2"/>
      <c r="AA46" s="2"/>
      <c r="AB46" s="2"/>
      <c r="AG46" s="2"/>
      <c r="AH46" s="2"/>
    </row>
    <row r="47" spans="1:58" x14ac:dyDescent="0.2">
      <c r="A47" s="44" t="str">
        <f t="shared" ca="1" si="2"/>
        <v/>
      </c>
      <c r="B47" s="44" t="str">
        <f t="shared" ca="1" si="2"/>
        <v/>
      </c>
      <c r="M47" s="2"/>
      <c r="N47" s="2"/>
      <c r="W47" s="2"/>
      <c r="X47" s="2"/>
      <c r="AG47" s="2"/>
      <c r="AH47" s="2"/>
    </row>
    <row r="48" spans="1:58" x14ac:dyDescent="0.2">
      <c r="A48" s="44" t="str">
        <f t="shared" ca="1" si="2"/>
        <v/>
      </c>
      <c r="B48" s="44" t="str">
        <f t="shared" ca="1" si="2"/>
        <v/>
      </c>
      <c r="M48" s="2"/>
      <c r="N48" s="2"/>
      <c r="W48" s="2"/>
      <c r="X48" s="2"/>
      <c r="AG48" s="2"/>
      <c r="AH48" s="2"/>
    </row>
    <row r="49" spans="1:34" x14ac:dyDescent="0.2">
      <c r="A49" s="44" t="str">
        <f t="shared" ca="1" si="2"/>
        <v/>
      </c>
      <c r="B49" s="44" t="str">
        <f t="shared" ca="1" si="2"/>
        <v/>
      </c>
      <c r="M49" s="2"/>
      <c r="N49" s="2"/>
      <c r="W49" s="2"/>
      <c r="X49" s="2"/>
      <c r="AG49" s="2"/>
      <c r="AH49" s="2"/>
    </row>
    <row r="50" spans="1:34" x14ac:dyDescent="0.2">
      <c r="A50" s="44" t="str">
        <f t="shared" ca="1" si="2"/>
        <v/>
      </c>
      <c r="B50" s="44" t="str">
        <f t="shared" ca="1" si="2"/>
        <v/>
      </c>
      <c r="M50" s="2"/>
      <c r="N50" s="2"/>
      <c r="W50" s="2"/>
      <c r="X50" s="2"/>
      <c r="AG50" s="2"/>
      <c r="AH50" s="2"/>
    </row>
    <row r="51" spans="1:34" x14ac:dyDescent="0.2">
      <c r="A51" s="44" t="str">
        <f t="shared" ca="1" si="2"/>
        <v/>
      </c>
      <c r="B51" s="44" t="str">
        <f t="shared" ca="1" si="2"/>
        <v/>
      </c>
      <c r="M51" s="2"/>
      <c r="N51" s="2"/>
      <c r="W51" s="2"/>
      <c r="X51" s="2"/>
      <c r="AG51" s="2"/>
      <c r="AH51" s="2"/>
    </row>
    <row r="52" spans="1:34" x14ac:dyDescent="0.2">
      <c r="A52" s="44" t="str">
        <f t="shared" ca="1" si="2"/>
        <v/>
      </c>
      <c r="B52" s="44" t="str">
        <f t="shared" ca="1" si="2"/>
        <v/>
      </c>
      <c r="M52" s="2"/>
      <c r="N52" s="2"/>
      <c r="W52" s="2"/>
      <c r="X52" s="2"/>
      <c r="AG52" s="2"/>
      <c r="AH52" s="2"/>
    </row>
    <row r="53" spans="1:34" x14ac:dyDescent="0.2">
      <c r="A53" s="44" t="str">
        <f t="shared" ca="1" si="2"/>
        <v/>
      </c>
      <c r="B53" s="44" t="str">
        <f t="shared" ca="1" si="2"/>
        <v/>
      </c>
      <c r="M53" s="2"/>
      <c r="N53" s="2"/>
      <c r="W53" s="2"/>
      <c r="X53" s="2"/>
      <c r="AG53" s="2"/>
      <c r="AH53" s="2"/>
    </row>
    <row r="54" spans="1:34" x14ac:dyDescent="0.2">
      <c r="A54" s="44" t="str">
        <f t="shared" ca="1" si="2"/>
        <v/>
      </c>
      <c r="B54" s="44" t="str">
        <f t="shared" ca="1" si="2"/>
        <v/>
      </c>
      <c r="M54" s="2"/>
      <c r="N54" s="2"/>
      <c r="W54" s="2"/>
      <c r="X54" s="2"/>
      <c r="AG54" s="2"/>
      <c r="AH54" s="2"/>
    </row>
    <row r="55" spans="1:34" x14ac:dyDescent="0.2">
      <c r="A55" s="44" t="str">
        <f t="shared" ca="1" si="2"/>
        <v/>
      </c>
      <c r="B55" s="44" t="str">
        <f t="shared" ca="1" si="2"/>
        <v/>
      </c>
      <c r="M55" s="2"/>
      <c r="N55" s="2"/>
      <c r="W55" s="2"/>
      <c r="X55" s="2"/>
      <c r="AG55" s="2"/>
      <c r="AH55" s="2"/>
    </row>
    <row r="56" spans="1:34" x14ac:dyDescent="0.2">
      <c r="A56" s="44" t="str">
        <f t="shared" ca="1" si="2"/>
        <v/>
      </c>
      <c r="B56" s="44" t="str">
        <f t="shared" ca="1" si="2"/>
        <v/>
      </c>
      <c r="M56" s="2"/>
      <c r="N56" s="2"/>
      <c r="W56" s="2"/>
      <c r="X56" s="2"/>
      <c r="AG56" s="2"/>
      <c r="AH56" s="2"/>
    </row>
    <row r="57" spans="1:34" x14ac:dyDescent="0.2">
      <c r="A57" s="44" t="str">
        <f t="shared" ca="1" si="2"/>
        <v/>
      </c>
      <c r="B57" s="44" t="str">
        <f t="shared" ca="1" si="2"/>
        <v/>
      </c>
      <c r="M57" s="2"/>
      <c r="N57" s="2"/>
      <c r="W57" s="2"/>
      <c r="X57" s="2"/>
      <c r="AG57" s="2"/>
      <c r="AH57" s="2"/>
    </row>
    <row r="58" spans="1:34" x14ac:dyDescent="0.2">
      <c r="A58" s="44" t="str">
        <f t="shared" ca="1" si="2"/>
        <v/>
      </c>
      <c r="B58" s="44" t="str">
        <f t="shared" ca="1" si="2"/>
        <v/>
      </c>
      <c r="M58" s="2"/>
      <c r="N58" s="2"/>
      <c r="W58" s="2"/>
      <c r="X58" s="2"/>
      <c r="AG58" s="2"/>
      <c r="AH58" s="2"/>
    </row>
    <row r="59" spans="1:34" x14ac:dyDescent="0.2">
      <c r="A59" s="44" t="str">
        <f t="shared" ca="1" si="2"/>
        <v/>
      </c>
      <c r="B59" s="44" t="str">
        <f t="shared" ca="1" si="2"/>
        <v/>
      </c>
      <c r="M59" s="2"/>
      <c r="N59" s="2"/>
      <c r="W59" s="2"/>
      <c r="X59" s="2"/>
      <c r="AG59" s="2"/>
      <c r="AH59" s="2"/>
    </row>
    <row r="60" spans="1:34" x14ac:dyDescent="0.2">
      <c r="A60" s="44" t="str">
        <f t="shared" ca="1" si="2"/>
        <v/>
      </c>
      <c r="B60" s="44" t="str">
        <f t="shared" ca="1" si="2"/>
        <v/>
      </c>
      <c r="M60" s="2"/>
      <c r="N60" s="2"/>
      <c r="W60" s="2"/>
      <c r="X60" s="2"/>
      <c r="AG60" s="2"/>
      <c r="AH60" s="2"/>
    </row>
    <row r="61" spans="1:34" x14ac:dyDescent="0.2">
      <c r="A61" s="44" t="str">
        <f t="shared" ca="1" si="2"/>
        <v/>
      </c>
      <c r="B61" s="44" t="str">
        <f t="shared" ca="1" si="2"/>
        <v/>
      </c>
      <c r="M61" s="2"/>
      <c r="N61" s="2"/>
      <c r="W61" s="2"/>
      <c r="X61" s="2"/>
      <c r="AG61" s="2"/>
      <c r="AH61" s="2"/>
    </row>
    <row r="62" spans="1:34" x14ac:dyDescent="0.2">
      <c r="A62" s="44" t="str">
        <f t="shared" ca="1" si="2"/>
        <v/>
      </c>
      <c r="B62" s="44" t="str">
        <f t="shared" ca="1" si="2"/>
        <v/>
      </c>
      <c r="M62" s="2"/>
      <c r="N62" s="2"/>
      <c r="W62" s="2"/>
      <c r="X62" s="2"/>
      <c r="AG62" s="2"/>
      <c r="AH62" s="2"/>
    </row>
    <row r="63" spans="1:34" x14ac:dyDescent="0.2">
      <c r="A63" s="44" t="str">
        <f t="shared" ca="1" si="2"/>
        <v/>
      </c>
      <c r="B63" s="44" t="str">
        <f t="shared" ca="1" si="2"/>
        <v/>
      </c>
      <c r="M63" s="2"/>
      <c r="N63" s="2"/>
      <c r="W63" s="2"/>
      <c r="X63" s="2"/>
      <c r="AG63" s="2"/>
      <c r="AH63" s="2"/>
    </row>
    <row r="64" spans="1:34" x14ac:dyDescent="0.2">
      <c r="A64" s="44" t="str">
        <f t="shared" ref="A64:B84" ca="1" si="3">IF($A$1="---","",IF(OFFSET(A64,0,$A$1)="","",OFFSET(A64,0,$A$1)))</f>
        <v/>
      </c>
      <c r="B64" s="44" t="str">
        <f t="shared" ca="1" si="3"/>
        <v/>
      </c>
      <c r="M64" s="2"/>
      <c r="N64" s="2"/>
      <c r="W64" s="2"/>
      <c r="X64" s="2"/>
      <c r="AG64" s="2"/>
      <c r="AH64" s="2"/>
    </row>
    <row r="65" spans="1:34" x14ac:dyDescent="0.2">
      <c r="A65" s="44" t="str">
        <f t="shared" ca="1" si="3"/>
        <v/>
      </c>
      <c r="B65" s="44" t="str">
        <f t="shared" ca="1" si="3"/>
        <v/>
      </c>
      <c r="M65" s="2"/>
      <c r="N65" s="2"/>
      <c r="W65" s="2"/>
      <c r="X65" s="2"/>
      <c r="AG65" s="2"/>
      <c r="AH65" s="2"/>
    </row>
    <row r="66" spans="1:34" x14ac:dyDescent="0.2">
      <c r="A66" s="44" t="str">
        <f t="shared" ca="1" si="3"/>
        <v/>
      </c>
      <c r="B66" s="44" t="str">
        <f t="shared" ca="1" si="3"/>
        <v/>
      </c>
      <c r="M66" s="2"/>
      <c r="N66" s="2"/>
      <c r="W66" s="2"/>
      <c r="X66" s="2"/>
      <c r="AG66" s="2"/>
      <c r="AH66" s="2"/>
    </row>
    <row r="67" spans="1:34" x14ac:dyDescent="0.2">
      <c r="A67" s="44" t="str">
        <f t="shared" ca="1" si="3"/>
        <v/>
      </c>
      <c r="B67" s="44" t="str">
        <f t="shared" ca="1" si="3"/>
        <v/>
      </c>
      <c r="M67" s="2"/>
      <c r="N67" s="2"/>
      <c r="W67" s="2"/>
      <c r="X67" s="2"/>
      <c r="AG67" s="2"/>
      <c r="AH67" s="2"/>
    </row>
    <row r="68" spans="1:34" x14ac:dyDescent="0.2">
      <c r="A68" s="44" t="str">
        <f t="shared" ca="1" si="3"/>
        <v/>
      </c>
      <c r="B68" s="44" t="str">
        <f t="shared" ca="1" si="3"/>
        <v/>
      </c>
      <c r="M68" s="2"/>
      <c r="N68" s="2"/>
      <c r="W68" s="2"/>
      <c r="X68" s="2"/>
      <c r="AG68" s="2"/>
      <c r="AH68" s="2"/>
    </row>
    <row r="69" spans="1:34" x14ac:dyDescent="0.2">
      <c r="A69" s="44" t="str">
        <f t="shared" ca="1" si="3"/>
        <v/>
      </c>
      <c r="B69" s="44" t="str">
        <f t="shared" ca="1" si="3"/>
        <v/>
      </c>
      <c r="M69" s="2"/>
      <c r="N69" s="2"/>
      <c r="W69" s="2"/>
      <c r="X69" s="2"/>
      <c r="AG69" s="2"/>
      <c r="AH69" s="2"/>
    </row>
    <row r="70" spans="1:34" x14ac:dyDescent="0.2">
      <c r="A70" s="44" t="str">
        <f t="shared" ca="1" si="3"/>
        <v/>
      </c>
      <c r="B70" s="44" t="str">
        <f t="shared" ca="1" si="3"/>
        <v/>
      </c>
      <c r="M70" s="2"/>
      <c r="N70" s="2"/>
      <c r="W70" s="2"/>
      <c r="X70" s="2"/>
      <c r="AG70" s="2"/>
      <c r="AH70" s="2"/>
    </row>
    <row r="71" spans="1:34" x14ac:dyDescent="0.2">
      <c r="A71" s="44" t="str">
        <f t="shared" ca="1" si="3"/>
        <v/>
      </c>
      <c r="B71" s="44" t="str">
        <f t="shared" ca="1" si="3"/>
        <v/>
      </c>
      <c r="M71" s="2"/>
      <c r="N71" s="2"/>
      <c r="W71" s="2"/>
      <c r="X71" s="2"/>
      <c r="AG71" s="2"/>
      <c r="AH71" s="2"/>
    </row>
    <row r="72" spans="1:34" x14ac:dyDescent="0.2">
      <c r="A72" s="44" t="str">
        <f t="shared" ca="1" si="3"/>
        <v/>
      </c>
      <c r="B72" s="44" t="str">
        <f t="shared" ca="1" si="3"/>
        <v/>
      </c>
      <c r="M72" s="2"/>
      <c r="N72" s="2"/>
      <c r="W72" s="2"/>
      <c r="X72" s="2"/>
      <c r="AG72" s="2"/>
      <c r="AH72" s="2"/>
    </row>
    <row r="73" spans="1:34" x14ac:dyDescent="0.2">
      <c r="A73" s="44" t="str">
        <f t="shared" ca="1" si="3"/>
        <v/>
      </c>
      <c r="B73" s="44" t="str">
        <f t="shared" ca="1" si="3"/>
        <v/>
      </c>
      <c r="M73" s="2"/>
      <c r="N73" s="2"/>
      <c r="W73" s="2"/>
      <c r="X73" s="2"/>
      <c r="AG73" s="2"/>
      <c r="AH73" s="2"/>
    </row>
    <row r="74" spans="1:34" x14ac:dyDescent="0.2">
      <c r="A74" s="44" t="str">
        <f t="shared" ca="1" si="3"/>
        <v/>
      </c>
      <c r="B74" s="44" t="str">
        <f t="shared" ca="1" si="3"/>
        <v/>
      </c>
      <c r="M74" s="2"/>
      <c r="N74" s="2"/>
      <c r="AG74" s="2"/>
      <c r="AH74" s="2"/>
    </row>
    <row r="75" spans="1:34" x14ac:dyDescent="0.2">
      <c r="A75" s="44" t="str">
        <f t="shared" ca="1" si="3"/>
        <v/>
      </c>
      <c r="B75" s="44" t="str">
        <f t="shared" ca="1" si="3"/>
        <v/>
      </c>
      <c r="AG75" s="2"/>
      <c r="AH75" s="2"/>
    </row>
    <row r="76" spans="1:34" x14ac:dyDescent="0.2">
      <c r="A76" s="44" t="str">
        <f t="shared" ca="1" si="3"/>
        <v/>
      </c>
      <c r="B76" s="44" t="str">
        <f t="shared" ca="1" si="3"/>
        <v/>
      </c>
      <c r="AG76" s="2"/>
      <c r="AH76" s="2"/>
    </row>
    <row r="77" spans="1:34" x14ac:dyDescent="0.2">
      <c r="A77" s="44" t="str">
        <f t="shared" ca="1" si="3"/>
        <v/>
      </c>
      <c r="B77" s="44" t="str">
        <f t="shared" ca="1" si="3"/>
        <v/>
      </c>
      <c r="AG77" s="2"/>
      <c r="AH77" s="2"/>
    </row>
    <row r="78" spans="1:34" x14ac:dyDescent="0.2">
      <c r="A78" s="44" t="str">
        <f t="shared" ca="1" si="3"/>
        <v/>
      </c>
      <c r="B78" s="44" t="str">
        <f t="shared" ca="1" si="3"/>
        <v/>
      </c>
      <c r="AG78" s="2"/>
      <c r="AH78" s="2"/>
    </row>
    <row r="79" spans="1:34" x14ac:dyDescent="0.2">
      <c r="A79" s="44" t="str">
        <f t="shared" ca="1" si="3"/>
        <v/>
      </c>
      <c r="B79" s="44" t="str">
        <f t="shared" ca="1" si="3"/>
        <v/>
      </c>
      <c r="AG79" s="2"/>
      <c r="AH79" s="2"/>
    </row>
    <row r="80" spans="1:34" x14ac:dyDescent="0.2">
      <c r="A80" s="44" t="str">
        <f t="shared" ca="1" si="3"/>
        <v/>
      </c>
      <c r="B80" s="44" t="str">
        <f t="shared" ca="1" si="3"/>
        <v/>
      </c>
      <c r="AG80" s="2"/>
      <c r="AH80" s="2"/>
    </row>
    <row r="81" spans="1:34" x14ac:dyDescent="0.2">
      <c r="A81" s="44" t="str">
        <f t="shared" ca="1" si="3"/>
        <v/>
      </c>
      <c r="B81" s="44" t="str">
        <f t="shared" ca="1" si="3"/>
        <v/>
      </c>
      <c r="AG81" s="2"/>
      <c r="AH81" s="2"/>
    </row>
    <row r="82" spans="1:34" x14ac:dyDescent="0.2">
      <c r="A82" s="44" t="str">
        <f t="shared" ca="1" si="3"/>
        <v/>
      </c>
      <c r="B82" s="44" t="str">
        <f t="shared" ca="1" si="3"/>
        <v/>
      </c>
      <c r="AG82" s="2"/>
      <c r="AH82" s="2"/>
    </row>
    <row r="83" spans="1:34" x14ac:dyDescent="0.2">
      <c r="A83" s="44" t="str">
        <f t="shared" ca="1" si="3"/>
        <v/>
      </c>
      <c r="B83" s="44" t="str">
        <f t="shared" ca="1" si="3"/>
        <v/>
      </c>
      <c r="AG83" s="2"/>
      <c r="AH83" s="2"/>
    </row>
    <row r="84" spans="1:34" x14ac:dyDescent="0.2">
      <c r="A84" s="44" t="str">
        <f t="shared" ca="1" si="3"/>
        <v/>
      </c>
      <c r="B84" s="44" t="str">
        <f t="shared" ca="1" si="3"/>
        <v/>
      </c>
      <c r="AG84" s="2"/>
      <c r="AH84" s="2"/>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P84"/>
  <sheetViews>
    <sheetView workbookViewId="0"/>
  </sheetViews>
  <sheetFormatPr defaultColWidth="4.42578125" defaultRowHeight="11.25" x14ac:dyDescent="0.2"/>
  <cols>
    <col min="1" max="1" width="4.42578125" style="44" customWidth="1"/>
    <col min="2" max="2" width="16.5703125" style="44" customWidth="1"/>
    <col min="3" max="6" width="4.42578125" style="44" customWidth="1"/>
    <col min="7" max="8" width="4.42578125" style="46" customWidth="1"/>
    <col min="9" max="16384" width="4.42578125" style="44"/>
  </cols>
  <sheetData>
    <row r="1" spans="1:68" x14ac:dyDescent="0.2">
      <c r="A1" s="45">
        <f>IF('Statistical attachment'!C40 &lt;&gt;"",HLOOKUP('Statistical attachment'!C40,Constants!A1:BP20,4),0)</f>
        <v>34</v>
      </c>
    </row>
    <row r="2" spans="1:68" x14ac:dyDescent="0.2">
      <c r="A2" s="44">
        <v>0</v>
      </c>
      <c r="B2" s="44">
        <v>0</v>
      </c>
      <c r="C2" s="44">
        <v>1</v>
      </c>
      <c r="D2" s="44">
        <v>2</v>
      </c>
      <c r="E2" s="44">
        <v>3</v>
      </c>
      <c r="F2" s="44">
        <v>4</v>
      </c>
      <c r="G2" s="44">
        <v>5</v>
      </c>
      <c r="H2" s="44">
        <v>6</v>
      </c>
      <c r="I2" s="44">
        <v>7</v>
      </c>
      <c r="J2" s="44">
        <v>8</v>
      </c>
      <c r="K2" s="44">
        <v>9</v>
      </c>
      <c r="L2" s="44">
        <v>10</v>
      </c>
      <c r="M2" s="44">
        <v>11</v>
      </c>
      <c r="N2" s="44">
        <v>12</v>
      </c>
      <c r="O2" s="44">
        <v>13</v>
      </c>
      <c r="P2" s="44">
        <v>14</v>
      </c>
      <c r="Q2" s="44">
        <v>15</v>
      </c>
      <c r="R2" s="44">
        <v>16</v>
      </c>
      <c r="S2" s="44">
        <v>17</v>
      </c>
      <c r="T2" s="44">
        <v>18</v>
      </c>
      <c r="U2" s="44">
        <v>19</v>
      </c>
      <c r="V2" s="44">
        <v>20</v>
      </c>
      <c r="W2" s="44">
        <v>21</v>
      </c>
      <c r="X2" s="44">
        <v>22</v>
      </c>
      <c r="Y2" s="44">
        <v>23</v>
      </c>
      <c r="Z2" s="44">
        <v>24</v>
      </c>
      <c r="AA2" s="44">
        <v>25</v>
      </c>
      <c r="AB2" s="44">
        <v>26</v>
      </c>
      <c r="AC2" s="44">
        <v>27</v>
      </c>
      <c r="AD2" s="44">
        <v>28</v>
      </c>
      <c r="AE2" s="44">
        <v>29</v>
      </c>
      <c r="AF2" s="44">
        <v>30</v>
      </c>
      <c r="AG2" s="44">
        <v>31</v>
      </c>
      <c r="AH2" s="44">
        <v>32</v>
      </c>
      <c r="AI2" s="44">
        <v>33</v>
      </c>
      <c r="AJ2" s="44">
        <v>34</v>
      </c>
      <c r="AK2" s="44">
        <v>35</v>
      </c>
      <c r="AL2" s="44">
        <v>36</v>
      </c>
      <c r="AM2" s="44">
        <v>37</v>
      </c>
      <c r="AN2" s="44">
        <v>38</v>
      </c>
      <c r="AO2" s="44">
        <v>39</v>
      </c>
      <c r="AP2" s="44">
        <v>40</v>
      </c>
      <c r="AQ2" s="44">
        <v>41</v>
      </c>
      <c r="AR2" s="44">
        <v>42</v>
      </c>
      <c r="AS2" s="44">
        <v>43</v>
      </c>
      <c r="AT2" s="44">
        <v>44</v>
      </c>
      <c r="AU2" s="44">
        <v>45</v>
      </c>
      <c r="AV2" s="44">
        <v>46</v>
      </c>
      <c r="AW2" s="44">
        <v>47</v>
      </c>
      <c r="AX2" s="44">
        <v>48</v>
      </c>
      <c r="AY2" s="44">
        <v>49</v>
      </c>
      <c r="AZ2" s="44">
        <v>50</v>
      </c>
      <c r="BA2" s="44">
        <v>51</v>
      </c>
      <c r="BB2" s="44">
        <v>52</v>
      </c>
      <c r="BC2" s="44">
        <v>53</v>
      </c>
      <c r="BD2" s="44">
        <v>54</v>
      </c>
      <c r="BE2" s="44">
        <v>55</v>
      </c>
      <c r="BF2" s="44">
        <v>56</v>
      </c>
      <c r="BG2" s="44">
        <v>57</v>
      </c>
      <c r="BH2" s="44">
        <v>58</v>
      </c>
      <c r="BI2" s="44">
        <v>59</v>
      </c>
      <c r="BJ2" s="44">
        <v>60</v>
      </c>
      <c r="BK2" s="44">
        <v>61</v>
      </c>
      <c r="BL2" s="44">
        <v>62</v>
      </c>
      <c r="BM2" s="44">
        <v>63</v>
      </c>
      <c r="BN2" s="44">
        <v>64</v>
      </c>
      <c r="BO2" s="44">
        <v>65</v>
      </c>
      <c r="BP2" s="44">
        <v>66</v>
      </c>
    </row>
    <row r="3" spans="1:68" x14ac:dyDescent="0.2">
      <c r="A3" s="47"/>
      <c r="B3" s="47" t="s">
        <v>1948</v>
      </c>
      <c r="C3" s="47"/>
      <c r="D3" s="47"/>
      <c r="E3" s="47" t="s">
        <v>1948</v>
      </c>
      <c r="F3" s="47" t="s">
        <v>1948</v>
      </c>
      <c r="G3" s="47" t="s">
        <v>1948</v>
      </c>
      <c r="H3" s="47" t="s">
        <v>1948</v>
      </c>
      <c r="I3" s="47" t="s">
        <v>1948</v>
      </c>
      <c r="J3" s="47" t="s">
        <v>1948</v>
      </c>
      <c r="K3" s="47" t="s">
        <v>1948</v>
      </c>
      <c r="L3" s="47" t="s">
        <v>1948</v>
      </c>
      <c r="M3" s="47" t="s">
        <v>1948</v>
      </c>
      <c r="N3" s="47" t="s">
        <v>1948</v>
      </c>
      <c r="O3" s="47" t="s">
        <v>1948</v>
      </c>
      <c r="P3" s="47" t="s">
        <v>1948</v>
      </c>
      <c r="Q3" s="47" t="s">
        <v>1948</v>
      </c>
      <c r="R3" s="47" t="s">
        <v>1948</v>
      </c>
      <c r="S3" s="47" t="s">
        <v>1948</v>
      </c>
      <c r="T3" s="47" t="s">
        <v>1948</v>
      </c>
      <c r="U3" s="47" t="s">
        <v>1948</v>
      </c>
      <c r="V3" s="47" t="s">
        <v>1948</v>
      </c>
      <c r="W3" s="47" t="s">
        <v>1948</v>
      </c>
      <c r="X3" s="47" t="s">
        <v>1948</v>
      </c>
      <c r="Y3" s="47" t="s">
        <v>1948</v>
      </c>
      <c r="Z3" s="47" t="s">
        <v>1948</v>
      </c>
      <c r="AA3" s="47" t="s">
        <v>1948</v>
      </c>
      <c r="AB3" s="47" t="s">
        <v>1948</v>
      </c>
      <c r="AC3" s="47" t="s">
        <v>1948</v>
      </c>
      <c r="AD3" s="47" t="s">
        <v>1948</v>
      </c>
      <c r="AE3" s="47" t="s">
        <v>1948</v>
      </c>
      <c r="AF3" s="47" t="s">
        <v>1948</v>
      </c>
      <c r="AG3" s="47" t="s">
        <v>1948</v>
      </c>
      <c r="AH3" s="47" t="s">
        <v>1948</v>
      </c>
      <c r="AI3" s="47" t="s">
        <v>1948</v>
      </c>
      <c r="AJ3" s="47" t="s">
        <v>1948</v>
      </c>
      <c r="AK3" s="47" t="s">
        <v>1948</v>
      </c>
      <c r="AL3" s="47" t="s">
        <v>1948</v>
      </c>
      <c r="AM3" s="47" t="s">
        <v>1948</v>
      </c>
      <c r="AN3" s="47" t="s">
        <v>1948</v>
      </c>
      <c r="AO3" s="47" t="s">
        <v>1948</v>
      </c>
      <c r="AP3" s="47" t="s">
        <v>1948</v>
      </c>
      <c r="AQ3" s="47" t="s">
        <v>1948</v>
      </c>
      <c r="AR3" s="47" t="s">
        <v>1948</v>
      </c>
      <c r="AS3" s="47" t="s">
        <v>1948</v>
      </c>
      <c r="AT3" s="47" t="s">
        <v>1948</v>
      </c>
      <c r="AU3" s="47" t="s">
        <v>1948</v>
      </c>
      <c r="AV3" s="47" t="s">
        <v>1948</v>
      </c>
      <c r="AW3" s="47" t="s">
        <v>1948</v>
      </c>
      <c r="AX3" s="47" t="s">
        <v>1948</v>
      </c>
      <c r="AY3" s="47" t="s">
        <v>1948</v>
      </c>
      <c r="AZ3" s="47" t="s">
        <v>1948</v>
      </c>
      <c r="BA3" s="47" t="s">
        <v>1948</v>
      </c>
      <c r="BB3" s="47" t="s">
        <v>1948</v>
      </c>
      <c r="BC3" s="47" t="s">
        <v>1948</v>
      </c>
      <c r="BD3" s="47" t="s">
        <v>1948</v>
      </c>
      <c r="BE3" s="47" t="s">
        <v>1948</v>
      </c>
      <c r="BF3" s="47" t="s">
        <v>1948</v>
      </c>
      <c r="BG3" s="47" t="s">
        <v>1948</v>
      </c>
      <c r="BH3" s="47" t="s">
        <v>1948</v>
      </c>
      <c r="BI3" s="47" t="s">
        <v>1948</v>
      </c>
      <c r="BJ3" s="47" t="s">
        <v>1948</v>
      </c>
      <c r="BK3" s="47" t="s">
        <v>1948</v>
      </c>
      <c r="BL3" s="47" t="s">
        <v>1948</v>
      </c>
      <c r="BM3" s="47" t="s">
        <v>1948</v>
      </c>
      <c r="BN3" s="47" t="s">
        <v>1948</v>
      </c>
      <c r="BO3" s="47" t="s">
        <v>1948</v>
      </c>
      <c r="BP3" s="47" t="s">
        <v>1948</v>
      </c>
    </row>
    <row r="4" spans="1:68" x14ac:dyDescent="0.2">
      <c r="A4" s="44" t="str">
        <f t="shared" ref="A4:B23" ca="1" si="0">IF($A$1="---","",IF(OFFSET(A4,0,$A$1)="","",OFFSET(A4,0,$A$1)))</f>
        <v>PA1601</v>
      </c>
      <c r="B4" s="44" t="str">
        <f t="shared" ca="1" si="0"/>
        <v>Cultural heritage restored, renovated and protected</v>
      </c>
      <c r="E4" s="52" t="s">
        <v>1312</v>
      </c>
      <c r="F4" s="2" t="s">
        <v>2084</v>
      </c>
      <c r="G4" s="52" t="s">
        <v>1317</v>
      </c>
      <c r="H4" s="2" t="s">
        <v>2087</v>
      </c>
      <c r="I4" s="52" t="s">
        <v>1322</v>
      </c>
      <c r="J4" s="2" t="s">
        <v>2092</v>
      </c>
      <c r="K4" s="52" t="s">
        <v>1325</v>
      </c>
      <c r="L4" s="2" t="s">
        <v>2098</v>
      </c>
      <c r="M4" s="52" t="s">
        <v>1329</v>
      </c>
      <c r="N4" s="2" t="s">
        <v>2100</v>
      </c>
      <c r="O4" s="52" t="s">
        <v>1333</v>
      </c>
      <c r="P4" s="2" t="s">
        <v>2104</v>
      </c>
      <c r="Q4" s="52" t="s">
        <v>1292</v>
      </c>
      <c r="R4" s="2" t="s">
        <v>2112</v>
      </c>
      <c r="S4" s="52" t="s">
        <v>1340</v>
      </c>
      <c r="T4" s="2" t="s">
        <v>628</v>
      </c>
      <c r="U4" s="52" t="s">
        <v>1341</v>
      </c>
      <c r="V4" s="2" t="s">
        <v>631</v>
      </c>
      <c r="W4" s="52" t="s">
        <v>1343</v>
      </c>
      <c r="X4" s="2" t="s">
        <v>632</v>
      </c>
      <c r="Y4" s="52" t="s">
        <v>1353</v>
      </c>
      <c r="Z4" s="2" t="s">
        <v>362</v>
      </c>
      <c r="AA4" s="52" t="s">
        <v>1359</v>
      </c>
      <c r="AB4" s="2" t="s">
        <v>2415</v>
      </c>
      <c r="AC4" s="52" t="s">
        <v>1364</v>
      </c>
      <c r="AD4" s="2" t="s">
        <v>2426</v>
      </c>
      <c r="AE4" s="52" t="s">
        <v>1372</v>
      </c>
      <c r="AF4" s="2" t="s">
        <v>2433</v>
      </c>
      <c r="AG4" s="52" t="s">
        <v>1380</v>
      </c>
      <c r="AH4" s="2" t="s">
        <v>2436</v>
      </c>
      <c r="AI4" s="51" t="s">
        <v>1382</v>
      </c>
      <c r="AJ4" s="44" t="s">
        <v>2447</v>
      </c>
      <c r="AK4" s="51" t="s">
        <v>1385</v>
      </c>
      <c r="AL4" s="44" t="s">
        <v>265</v>
      </c>
      <c r="AM4" s="51" t="s">
        <v>1388</v>
      </c>
      <c r="AN4" s="44" t="s">
        <v>268</v>
      </c>
      <c r="AO4" s="51" t="s">
        <v>1392</v>
      </c>
      <c r="AP4" s="44" t="s">
        <v>272</v>
      </c>
      <c r="AQ4" s="51" t="s">
        <v>1395</v>
      </c>
      <c r="AR4" s="44" t="s">
        <v>278</v>
      </c>
      <c r="AS4" s="51" t="s">
        <v>1397</v>
      </c>
      <c r="AT4" s="44" t="s">
        <v>282</v>
      </c>
      <c r="AU4" s="51" t="s">
        <v>1400</v>
      </c>
      <c r="AV4" s="44" t="s">
        <v>288</v>
      </c>
      <c r="AW4" s="51" t="s">
        <v>1403</v>
      </c>
      <c r="AX4" s="44" t="s">
        <v>274</v>
      </c>
      <c r="AY4" s="51" t="s">
        <v>1405</v>
      </c>
      <c r="AZ4" s="44" t="s">
        <v>277</v>
      </c>
      <c r="BA4" s="51" t="s">
        <v>1407</v>
      </c>
      <c r="BB4" s="44" t="s">
        <v>132</v>
      </c>
      <c r="BC4" s="51" t="s">
        <v>1410</v>
      </c>
      <c r="BD4" s="44" t="s">
        <v>2439</v>
      </c>
      <c r="BE4" s="51" t="s">
        <v>1415</v>
      </c>
      <c r="BF4" s="44" t="s">
        <v>2426</v>
      </c>
      <c r="BG4" s="51" t="s">
        <v>1421</v>
      </c>
      <c r="BH4" s="44" t="s">
        <v>2433</v>
      </c>
      <c r="BI4" s="51" t="s">
        <v>1429</v>
      </c>
      <c r="BJ4" s="44" t="s">
        <v>292</v>
      </c>
      <c r="BK4" s="51" t="s">
        <v>1432</v>
      </c>
      <c r="BL4" s="44" t="s">
        <v>294</v>
      </c>
      <c r="BM4" s="51" t="s">
        <v>1436</v>
      </c>
      <c r="BN4" s="44" t="s">
        <v>299</v>
      </c>
      <c r="BO4" s="51" t="s">
        <v>1439</v>
      </c>
      <c r="BP4" s="44" t="s">
        <v>305</v>
      </c>
    </row>
    <row r="5" spans="1:68" x14ac:dyDescent="0.2">
      <c r="A5" s="44" t="str">
        <f t="shared" ca="1" si="0"/>
        <v>PA1602</v>
      </c>
      <c r="B5" s="44" t="str">
        <f t="shared" ca="1" si="0"/>
        <v xml:space="preserve">Cultural history documented </v>
      </c>
      <c r="E5" s="51" t="s">
        <v>1313</v>
      </c>
      <c r="F5" s="44" t="s">
        <v>2079</v>
      </c>
      <c r="G5" s="52" t="s">
        <v>1318</v>
      </c>
      <c r="H5" s="2" t="s">
        <v>2085</v>
      </c>
      <c r="I5" s="52" t="s">
        <v>1323</v>
      </c>
      <c r="J5" s="2" t="s">
        <v>2089</v>
      </c>
      <c r="K5" s="52" t="s">
        <v>1326</v>
      </c>
      <c r="L5" s="2" t="s">
        <v>2097</v>
      </c>
      <c r="M5" s="52" t="s">
        <v>1330</v>
      </c>
      <c r="N5" s="2" t="s">
        <v>2102</v>
      </c>
      <c r="O5" s="52" t="s">
        <v>1334</v>
      </c>
      <c r="P5" s="2" t="s">
        <v>2109</v>
      </c>
      <c r="Q5" s="52" t="s">
        <v>1338</v>
      </c>
      <c r="R5" s="2" t="s">
        <v>2111</v>
      </c>
      <c r="S5" s="52" t="s">
        <v>1294</v>
      </c>
      <c r="T5" s="2" t="s">
        <v>629</v>
      </c>
      <c r="U5" s="52" t="s">
        <v>1342</v>
      </c>
      <c r="V5" s="2" t="s">
        <v>630</v>
      </c>
      <c r="W5" s="52" t="s">
        <v>1344</v>
      </c>
      <c r="X5" s="2" t="s">
        <v>2327</v>
      </c>
      <c r="Y5" s="52" t="s">
        <v>1354</v>
      </c>
      <c r="Z5" s="2" t="s">
        <v>2411</v>
      </c>
      <c r="AA5" s="52" t="s">
        <v>1360</v>
      </c>
      <c r="AB5" s="2" t="s">
        <v>2416</v>
      </c>
      <c r="AC5" s="52" t="s">
        <v>1365</v>
      </c>
      <c r="AD5" s="2" t="s">
        <v>2417</v>
      </c>
      <c r="AE5" s="52" t="s">
        <v>1373</v>
      </c>
      <c r="AF5" s="2" t="s">
        <v>2428</v>
      </c>
      <c r="AG5" s="52" t="s">
        <v>1381</v>
      </c>
      <c r="AH5" s="2" t="s">
        <v>2191</v>
      </c>
      <c r="AI5" s="51" t="s">
        <v>1383</v>
      </c>
      <c r="AJ5" s="44" t="s">
        <v>2448</v>
      </c>
      <c r="AK5" s="51" t="s">
        <v>1386</v>
      </c>
      <c r="AL5" s="44" t="s">
        <v>264</v>
      </c>
      <c r="AM5" s="51" t="s">
        <v>1389</v>
      </c>
      <c r="AN5" s="44" t="s">
        <v>270</v>
      </c>
      <c r="AO5" s="51" t="s">
        <v>1393</v>
      </c>
      <c r="AP5" s="44" t="s">
        <v>271</v>
      </c>
      <c r="AQ5" s="51" t="s">
        <v>1396</v>
      </c>
      <c r="AR5" s="44" t="s">
        <v>279</v>
      </c>
      <c r="AS5" s="51" t="s">
        <v>1398</v>
      </c>
      <c r="AT5" s="44" t="s">
        <v>283</v>
      </c>
      <c r="AU5" s="51" t="s">
        <v>1302</v>
      </c>
      <c r="AV5" s="44" t="s">
        <v>287</v>
      </c>
      <c r="AW5" s="51" t="s">
        <v>1404</v>
      </c>
      <c r="AX5" s="44" t="s">
        <v>275</v>
      </c>
      <c r="AY5" s="51" t="s">
        <v>1406</v>
      </c>
      <c r="AZ5" s="44" t="s">
        <v>276</v>
      </c>
      <c r="BA5" s="51" t="s">
        <v>1408</v>
      </c>
      <c r="BB5" s="44" t="s">
        <v>2438</v>
      </c>
      <c r="BC5" s="51" t="s">
        <v>1411</v>
      </c>
      <c r="BD5" s="44" t="s">
        <v>2441</v>
      </c>
      <c r="BE5" s="51" t="s">
        <v>1416</v>
      </c>
      <c r="BF5" s="44" t="s">
        <v>2417</v>
      </c>
      <c r="BG5" s="51" t="s">
        <v>1422</v>
      </c>
      <c r="BH5" s="44" t="s">
        <v>2428</v>
      </c>
      <c r="BI5" s="51" t="s">
        <v>1430</v>
      </c>
      <c r="BJ5" s="44" t="s">
        <v>291</v>
      </c>
      <c r="BK5" s="51" t="s">
        <v>1433</v>
      </c>
      <c r="BL5" s="44" t="s">
        <v>297</v>
      </c>
      <c r="BM5" s="51" t="s">
        <v>1311</v>
      </c>
      <c r="BN5" s="44" t="s">
        <v>298</v>
      </c>
      <c r="BO5" s="51" t="s">
        <v>1440</v>
      </c>
      <c r="BP5" s="44" t="s">
        <v>303</v>
      </c>
    </row>
    <row r="6" spans="1:68" x14ac:dyDescent="0.2">
      <c r="A6" s="44" t="str">
        <f t="shared" ca="1" si="0"/>
        <v>PA1603</v>
      </c>
      <c r="B6" s="44" t="str">
        <f t="shared" ca="1" si="0"/>
        <v xml:space="preserve">Local communities further developed and economically sustainable livelihoods established through the revitalisation of cultural and natural heritage </v>
      </c>
      <c r="E6" s="52" t="s">
        <v>1314</v>
      </c>
      <c r="F6" s="44" t="s">
        <v>2081</v>
      </c>
      <c r="G6" s="52" t="s">
        <v>1319</v>
      </c>
      <c r="H6" s="2" t="s">
        <v>2088</v>
      </c>
      <c r="I6" s="52" t="s">
        <v>1324</v>
      </c>
      <c r="J6" s="2" t="s">
        <v>2091</v>
      </c>
      <c r="K6" s="52" t="s">
        <v>1327</v>
      </c>
      <c r="L6" s="2" t="s">
        <v>2093</v>
      </c>
      <c r="M6" s="52" t="s">
        <v>1331</v>
      </c>
      <c r="N6" s="2" t="s">
        <v>2103</v>
      </c>
      <c r="O6" s="52" t="s">
        <v>1335</v>
      </c>
      <c r="P6" s="2" t="s">
        <v>2110</v>
      </c>
      <c r="Q6" s="52" t="s">
        <v>1339</v>
      </c>
      <c r="R6" s="2" t="s">
        <v>626</v>
      </c>
      <c r="S6" s="52" t="s">
        <v>1295</v>
      </c>
      <c r="T6" s="2" t="s">
        <v>627</v>
      </c>
      <c r="U6" s="2"/>
      <c r="V6" s="2"/>
      <c r="W6" s="52" t="s">
        <v>1345</v>
      </c>
      <c r="X6" s="2" t="s">
        <v>415</v>
      </c>
      <c r="Y6" s="52" t="s">
        <v>1355</v>
      </c>
      <c r="Z6" s="2" t="s">
        <v>2341</v>
      </c>
      <c r="AA6" s="52" t="s">
        <v>1361</v>
      </c>
      <c r="AB6" s="2" t="s">
        <v>2414</v>
      </c>
      <c r="AC6" s="52" t="s">
        <v>1296</v>
      </c>
      <c r="AD6" s="2" t="s">
        <v>2421</v>
      </c>
      <c r="AE6" s="52" t="s">
        <v>1374</v>
      </c>
      <c r="AF6" s="2" t="s">
        <v>2435</v>
      </c>
      <c r="AG6" s="2"/>
      <c r="AH6" s="2"/>
      <c r="AI6" s="51" t="s">
        <v>1299</v>
      </c>
      <c r="AJ6" s="44" t="s">
        <v>257</v>
      </c>
      <c r="AK6" s="51" t="s">
        <v>1387</v>
      </c>
      <c r="AL6" s="44" t="s">
        <v>266</v>
      </c>
      <c r="AM6" s="51" t="s">
        <v>1390</v>
      </c>
      <c r="AN6" s="44" t="s">
        <v>269</v>
      </c>
      <c r="AO6" s="51" t="s">
        <v>1394</v>
      </c>
      <c r="AP6" s="44" t="s">
        <v>273</v>
      </c>
      <c r="AS6" s="51" t="s">
        <v>1399</v>
      </c>
      <c r="AT6" s="44" t="s">
        <v>281</v>
      </c>
      <c r="AU6" s="51" t="s">
        <v>1303</v>
      </c>
      <c r="AV6" s="44" t="s">
        <v>285</v>
      </c>
      <c r="BA6" s="51" t="s">
        <v>1409</v>
      </c>
      <c r="BB6" s="44" t="s">
        <v>2437</v>
      </c>
      <c r="BC6" s="51" t="s">
        <v>1412</v>
      </c>
      <c r="BD6" s="44" t="s">
        <v>2442</v>
      </c>
      <c r="BE6" s="51" t="s">
        <v>1417</v>
      </c>
      <c r="BF6" s="44" t="s">
        <v>2421</v>
      </c>
      <c r="BG6" s="51" t="s">
        <v>1423</v>
      </c>
      <c r="BH6" s="44" t="s">
        <v>2435</v>
      </c>
      <c r="BI6" s="51" t="s">
        <v>1431</v>
      </c>
      <c r="BJ6" s="44" t="s">
        <v>293</v>
      </c>
      <c r="BK6" s="51" t="s">
        <v>1434</v>
      </c>
      <c r="BL6" s="44" t="s">
        <v>295</v>
      </c>
      <c r="BM6" s="51" t="s">
        <v>1437</v>
      </c>
      <c r="BN6" s="44" t="s">
        <v>300</v>
      </c>
      <c r="BO6" s="51" t="s">
        <v>1449</v>
      </c>
      <c r="BP6" s="44" t="s">
        <v>304</v>
      </c>
    </row>
    <row r="7" spans="1:68" x14ac:dyDescent="0.2">
      <c r="A7" s="44" t="str">
        <f t="shared" ca="1" si="0"/>
        <v>PA1604</v>
      </c>
      <c r="B7" s="44" t="str">
        <f t="shared" ca="1" si="0"/>
        <v>Cultural heritage made accessible to the public</v>
      </c>
      <c r="E7" s="51" t="s">
        <v>1315</v>
      </c>
      <c r="F7" s="44" t="s">
        <v>2080</v>
      </c>
      <c r="G7" s="52" t="s">
        <v>1320</v>
      </c>
      <c r="H7" s="2" t="s">
        <v>2001</v>
      </c>
      <c r="I7" s="52" t="s">
        <v>1286</v>
      </c>
      <c r="J7" s="2" t="s">
        <v>2090</v>
      </c>
      <c r="K7" s="52" t="s">
        <v>1328</v>
      </c>
      <c r="L7" s="2" t="s">
        <v>2095</v>
      </c>
      <c r="M7" s="52" t="s">
        <v>1332</v>
      </c>
      <c r="N7" s="2" t="s">
        <v>2099</v>
      </c>
      <c r="O7" s="52" t="s">
        <v>1290</v>
      </c>
      <c r="P7" s="2" t="s">
        <v>2108</v>
      </c>
      <c r="Q7" s="52" t="s">
        <v>1293</v>
      </c>
      <c r="R7" s="2" t="s">
        <v>625</v>
      </c>
      <c r="S7" s="2"/>
      <c r="T7" s="2"/>
      <c r="U7" s="2"/>
      <c r="V7" s="2"/>
      <c r="W7" s="52" t="s">
        <v>1346</v>
      </c>
      <c r="X7" s="2" t="s">
        <v>416</v>
      </c>
      <c r="Y7" s="52" t="s">
        <v>1356</v>
      </c>
      <c r="Z7" s="2" t="s">
        <v>361</v>
      </c>
      <c r="AA7" s="52" t="s">
        <v>1362</v>
      </c>
      <c r="AB7" s="2" t="s">
        <v>2412</v>
      </c>
      <c r="AC7" s="52" t="s">
        <v>1297</v>
      </c>
      <c r="AD7" s="2" t="s">
        <v>2427</v>
      </c>
      <c r="AE7" s="52" t="s">
        <v>1375</v>
      </c>
      <c r="AF7" s="2" t="s">
        <v>2429</v>
      </c>
      <c r="AG7" s="2"/>
      <c r="AH7" s="2"/>
      <c r="AI7" s="51" t="s">
        <v>1384</v>
      </c>
      <c r="AJ7" s="44" t="s">
        <v>2446</v>
      </c>
      <c r="AK7" s="51" t="s">
        <v>1300</v>
      </c>
      <c r="AL7" s="44" t="s">
        <v>2448</v>
      </c>
      <c r="AM7" s="51" t="s">
        <v>1391</v>
      </c>
      <c r="AN7" s="44" t="s">
        <v>267</v>
      </c>
      <c r="AS7" s="51" t="s">
        <v>1301</v>
      </c>
      <c r="AT7" s="44" t="s">
        <v>280</v>
      </c>
      <c r="AU7" s="51" t="s">
        <v>1304</v>
      </c>
      <c r="AV7" s="44" t="s">
        <v>286</v>
      </c>
      <c r="BC7" s="51" t="s">
        <v>1413</v>
      </c>
      <c r="BD7" s="44" t="s">
        <v>2440</v>
      </c>
      <c r="BE7" s="51" t="s">
        <v>1418</v>
      </c>
      <c r="BF7" s="44" t="s">
        <v>2427</v>
      </c>
      <c r="BG7" s="51" t="s">
        <v>1424</v>
      </c>
      <c r="BH7" s="44" t="s">
        <v>2429</v>
      </c>
      <c r="BK7" s="51" t="s">
        <v>1435</v>
      </c>
      <c r="BL7" s="44" t="s">
        <v>296</v>
      </c>
      <c r="BM7" s="51" t="s">
        <v>1438</v>
      </c>
      <c r="BN7" s="44" t="s">
        <v>301</v>
      </c>
      <c r="BO7" s="51" t="s">
        <v>1450</v>
      </c>
      <c r="BP7" s="44" t="s">
        <v>302</v>
      </c>
    </row>
    <row r="8" spans="1:68" x14ac:dyDescent="0.2">
      <c r="A8" s="44" t="str">
        <f t="shared" ca="1" si="0"/>
        <v/>
      </c>
      <c r="B8" s="44" t="str">
        <f t="shared" ca="1" si="0"/>
        <v/>
      </c>
      <c r="E8" s="52" t="s">
        <v>1316</v>
      </c>
      <c r="F8" s="44" t="s">
        <v>2083</v>
      </c>
      <c r="G8" s="52" t="s">
        <v>1930</v>
      </c>
      <c r="H8" s="2" t="s">
        <v>2086</v>
      </c>
      <c r="I8" s="2"/>
      <c r="J8" s="2"/>
      <c r="K8" s="52" t="s">
        <v>1287</v>
      </c>
      <c r="L8" s="2" t="s">
        <v>2094</v>
      </c>
      <c r="M8" s="52" t="s">
        <v>1289</v>
      </c>
      <c r="N8" s="2" t="s">
        <v>2101</v>
      </c>
      <c r="O8" s="52" t="s">
        <v>1336</v>
      </c>
      <c r="P8" s="2" t="s">
        <v>2105</v>
      </c>
      <c r="Q8" s="2"/>
      <c r="R8" s="2"/>
      <c r="S8" s="2"/>
      <c r="T8" s="2"/>
      <c r="U8" s="2"/>
      <c r="V8" s="2"/>
      <c r="W8" s="52" t="s">
        <v>1347</v>
      </c>
      <c r="X8" s="2" t="s">
        <v>633</v>
      </c>
      <c r="Y8" s="52" t="s">
        <v>1357</v>
      </c>
      <c r="Z8" s="2" t="s">
        <v>2410</v>
      </c>
      <c r="AA8" s="52" t="s">
        <v>1363</v>
      </c>
      <c r="AB8" s="2" t="s">
        <v>2413</v>
      </c>
      <c r="AC8" s="52" t="s">
        <v>1366</v>
      </c>
      <c r="AD8" s="2" t="s">
        <v>2425</v>
      </c>
      <c r="AE8" s="52" t="s">
        <v>1376</v>
      </c>
      <c r="AF8" s="2" t="s">
        <v>2431</v>
      </c>
      <c r="AG8" s="2"/>
      <c r="AH8" s="2"/>
      <c r="AK8" s="53"/>
      <c r="AL8" s="53"/>
      <c r="AU8" s="51" t="s">
        <v>1401</v>
      </c>
      <c r="AV8" s="44" t="s">
        <v>284</v>
      </c>
      <c r="BC8" s="51" t="s">
        <v>1414</v>
      </c>
      <c r="BD8" s="44" t="s">
        <v>2443</v>
      </c>
      <c r="BE8" s="51" t="s">
        <v>1306</v>
      </c>
      <c r="BF8" s="44" t="s">
        <v>2425</v>
      </c>
      <c r="BG8" s="51" t="s">
        <v>1425</v>
      </c>
      <c r="BH8" s="44" t="s">
        <v>2431</v>
      </c>
    </row>
    <row r="9" spans="1:68" x14ac:dyDescent="0.2">
      <c r="A9" s="44" t="str">
        <f t="shared" ca="1" si="0"/>
        <v/>
      </c>
      <c r="B9" s="44" t="str">
        <f t="shared" ca="1" si="0"/>
        <v/>
      </c>
      <c r="E9" s="51" t="s">
        <v>1929</v>
      </c>
      <c r="F9" s="44" t="s">
        <v>2082</v>
      </c>
      <c r="G9" s="52" t="s">
        <v>1321</v>
      </c>
      <c r="H9" s="2" t="s">
        <v>0</v>
      </c>
      <c r="I9" s="2"/>
      <c r="J9" s="2"/>
      <c r="K9" s="52" t="s">
        <v>1288</v>
      </c>
      <c r="L9" s="2" t="s">
        <v>2096</v>
      </c>
      <c r="M9" s="2"/>
      <c r="N9" s="2"/>
      <c r="O9" s="52" t="s">
        <v>1337</v>
      </c>
      <c r="P9" s="2" t="s">
        <v>2106</v>
      </c>
      <c r="Q9" s="2"/>
      <c r="R9" s="2"/>
      <c r="S9" s="2"/>
      <c r="T9" s="2"/>
      <c r="U9" s="2"/>
      <c r="V9" s="2"/>
      <c r="W9" s="52" t="s">
        <v>1348</v>
      </c>
      <c r="X9" s="2" t="s">
        <v>1180</v>
      </c>
      <c r="Y9" s="52" t="s">
        <v>1358</v>
      </c>
      <c r="Z9" s="2" t="s">
        <v>360</v>
      </c>
      <c r="AA9" s="2"/>
      <c r="AB9" s="2"/>
      <c r="AC9" s="52" t="s">
        <v>1367</v>
      </c>
      <c r="AD9" s="2" t="s">
        <v>2419</v>
      </c>
      <c r="AE9" s="52" t="s">
        <v>1377</v>
      </c>
      <c r="AF9" s="2" t="s">
        <v>2434</v>
      </c>
      <c r="AG9" s="2"/>
      <c r="AH9" s="2"/>
      <c r="AU9" s="51" t="s">
        <v>1402</v>
      </c>
      <c r="AV9" s="44" t="s">
        <v>289</v>
      </c>
      <c r="BE9" s="51" t="s">
        <v>1419</v>
      </c>
      <c r="BF9" s="44" t="s">
        <v>2444</v>
      </c>
      <c r="BG9" s="51" t="s">
        <v>1426</v>
      </c>
      <c r="BH9" s="44" t="s">
        <v>2434</v>
      </c>
    </row>
    <row r="10" spans="1:68" x14ac:dyDescent="0.2">
      <c r="A10" s="44" t="str">
        <f t="shared" ca="1" si="0"/>
        <v/>
      </c>
      <c r="B10" s="44" t="str">
        <f t="shared" ca="1" si="0"/>
        <v/>
      </c>
      <c r="G10" s="52" t="s">
        <v>1285</v>
      </c>
      <c r="H10" s="46" t="s">
        <v>1</v>
      </c>
      <c r="I10" s="2"/>
      <c r="J10" s="2"/>
      <c r="K10" s="2"/>
      <c r="L10" s="2"/>
      <c r="M10" s="2"/>
      <c r="N10" s="2"/>
      <c r="O10" s="52" t="s">
        <v>1291</v>
      </c>
      <c r="P10" s="2" t="s">
        <v>2107</v>
      </c>
      <c r="Q10" s="2"/>
      <c r="R10" s="2"/>
      <c r="S10" s="2"/>
      <c r="T10" s="2"/>
      <c r="U10" s="2"/>
      <c r="V10" s="2"/>
      <c r="W10" s="52" t="s">
        <v>1349</v>
      </c>
      <c r="X10" s="2" t="s">
        <v>2329</v>
      </c>
      <c r="Y10" s="2"/>
      <c r="Z10" s="2"/>
      <c r="AA10" s="2"/>
      <c r="AB10" s="2"/>
      <c r="AC10" s="52" t="s">
        <v>1298</v>
      </c>
      <c r="AD10" s="2" t="s">
        <v>2418</v>
      </c>
      <c r="AE10" s="52" t="s">
        <v>1378</v>
      </c>
      <c r="AF10" s="2" t="s">
        <v>2432</v>
      </c>
      <c r="AG10" s="2"/>
      <c r="AH10" s="2"/>
      <c r="AU10" s="51" t="s">
        <v>1305</v>
      </c>
      <c r="AV10" s="44" t="s">
        <v>290</v>
      </c>
      <c r="BE10" s="51" t="s">
        <v>1307</v>
      </c>
      <c r="BF10" s="44" t="s">
        <v>2418</v>
      </c>
      <c r="BG10" s="51" t="s">
        <v>1427</v>
      </c>
      <c r="BH10" s="44" t="s">
        <v>2445</v>
      </c>
    </row>
    <row r="11" spans="1:68" x14ac:dyDescent="0.2">
      <c r="A11" s="44" t="str">
        <f t="shared" ca="1" si="0"/>
        <v/>
      </c>
      <c r="B11" s="44" t="str">
        <f t="shared" ca="1" si="0"/>
        <v/>
      </c>
      <c r="I11" s="2"/>
      <c r="J11" s="2"/>
      <c r="K11" s="2"/>
      <c r="L11" s="2"/>
      <c r="M11" s="2"/>
      <c r="N11" s="2"/>
      <c r="O11" s="2"/>
      <c r="P11" s="2"/>
      <c r="Q11" s="2"/>
      <c r="R11" s="2"/>
      <c r="S11" s="2"/>
      <c r="T11" s="2"/>
      <c r="W11" s="52" t="s">
        <v>1350</v>
      </c>
      <c r="X11" s="2" t="s">
        <v>2326</v>
      </c>
      <c r="Y11" s="2"/>
      <c r="Z11" s="2"/>
      <c r="AA11" s="2"/>
      <c r="AB11" s="2"/>
      <c r="AC11" s="52" t="s">
        <v>1368</v>
      </c>
      <c r="AD11" s="2" t="s">
        <v>2424</v>
      </c>
      <c r="AE11" s="52" t="s">
        <v>1379</v>
      </c>
      <c r="AF11" s="2" t="s">
        <v>2430</v>
      </c>
      <c r="AG11" s="2"/>
      <c r="AH11" s="2"/>
      <c r="BE11" s="51" t="s">
        <v>1308</v>
      </c>
      <c r="BF11" s="44" t="s">
        <v>2424</v>
      </c>
      <c r="BG11" s="51" t="s">
        <v>1428</v>
      </c>
      <c r="BH11" s="44" t="s">
        <v>2430</v>
      </c>
    </row>
    <row r="12" spans="1:68" x14ac:dyDescent="0.2">
      <c r="A12" s="44" t="str">
        <f t="shared" ca="1" si="0"/>
        <v/>
      </c>
      <c r="B12" s="44" t="str">
        <f t="shared" ca="1" si="0"/>
        <v/>
      </c>
      <c r="I12" s="2"/>
      <c r="J12" s="2"/>
      <c r="K12" s="2"/>
      <c r="L12" s="2"/>
      <c r="M12" s="2"/>
      <c r="N12" s="2"/>
      <c r="O12" s="2"/>
      <c r="P12" s="2"/>
      <c r="Q12" s="2"/>
      <c r="R12" s="2"/>
      <c r="S12" s="2"/>
      <c r="T12" s="2"/>
      <c r="W12" s="52" t="s">
        <v>1351</v>
      </c>
      <c r="X12" s="2" t="s">
        <v>2328</v>
      </c>
      <c r="Y12" s="2"/>
      <c r="Z12" s="2"/>
      <c r="AA12" s="2"/>
      <c r="AB12" s="2"/>
      <c r="AC12" s="52" t="s">
        <v>1369</v>
      </c>
      <c r="AD12" s="2" t="s">
        <v>2423</v>
      </c>
      <c r="AE12" s="2"/>
      <c r="AF12" s="2"/>
      <c r="AG12" s="2"/>
      <c r="AH12" s="2"/>
      <c r="BE12" s="51" t="s">
        <v>1420</v>
      </c>
      <c r="BF12" s="44" t="s">
        <v>2423</v>
      </c>
    </row>
    <row r="13" spans="1:68" x14ac:dyDescent="0.2">
      <c r="A13" s="44" t="str">
        <f t="shared" ca="1" si="0"/>
        <v/>
      </c>
      <c r="B13" s="44" t="str">
        <f t="shared" ca="1" si="0"/>
        <v/>
      </c>
      <c r="I13" s="2"/>
      <c r="J13" s="2"/>
      <c r="K13" s="2"/>
      <c r="L13" s="2"/>
      <c r="M13" s="2"/>
      <c r="N13" s="2"/>
      <c r="O13" s="2"/>
      <c r="P13" s="2"/>
      <c r="Q13" s="2"/>
      <c r="R13" s="2"/>
      <c r="S13" s="2"/>
      <c r="T13" s="2"/>
      <c r="W13" s="52" t="s">
        <v>1352</v>
      </c>
      <c r="X13" s="2" t="s">
        <v>1181</v>
      </c>
      <c r="Y13" s="2"/>
      <c r="Z13" s="2"/>
      <c r="AA13" s="2"/>
      <c r="AB13" s="2"/>
      <c r="AC13" s="52" t="s">
        <v>1370</v>
      </c>
      <c r="AD13" s="2" t="s">
        <v>2422</v>
      </c>
      <c r="AE13" s="2"/>
      <c r="AF13" s="2"/>
      <c r="AG13" s="2"/>
      <c r="AH13" s="2"/>
      <c r="BE13" s="51" t="s">
        <v>1309</v>
      </c>
      <c r="BF13" s="44" t="s">
        <v>2422</v>
      </c>
    </row>
    <row r="14" spans="1:68" x14ac:dyDescent="0.2">
      <c r="A14" s="44" t="str">
        <f t="shared" ca="1" si="0"/>
        <v/>
      </c>
      <c r="B14" s="44" t="str">
        <f t="shared" ca="1" si="0"/>
        <v/>
      </c>
      <c r="I14" s="2"/>
      <c r="J14" s="2"/>
      <c r="M14" s="2"/>
      <c r="N14" s="2"/>
      <c r="O14" s="2"/>
      <c r="P14" s="2"/>
      <c r="Q14" s="2"/>
      <c r="R14" s="2"/>
      <c r="S14" s="2"/>
      <c r="T14" s="2"/>
      <c r="W14" s="2"/>
      <c r="X14" s="2"/>
      <c r="Y14" s="2"/>
      <c r="Z14" s="2"/>
      <c r="AA14" s="2"/>
      <c r="AB14" s="2"/>
      <c r="AC14" s="52" t="s">
        <v>1371</v>
      </c>
      <c r="AD14" s="2" t="s">
        <v>2420</v>
      </c>
      <c r="AE14" s="2"/>
      <c r="AF14" s="2"/>
      <c r="AG14" s="2"/>
      <c r="AH14" s="2"/>
      <c r="BE14" s="51" t="s">
        <v>1310</v>
      </c>
      <c r="BF14" s="44" t="s">
        <v>2420</v>
      </c>
    </row>
    <row r="15" spans="1:68" x14ac:dyDescent="0.2">
      <c r="A15" s="44" t="str">
        <f t="shared" ca="1" si="0"/>
        <v/>
      </c>
      <c r="B15" s="44" t="str">
        <f t="shared" ca="1" si="0"/>
        <v/>
      </c>
      <c r="I15" s="2"/>
      <c r="J15" s="2"/>
      <c r="M15" s="2"/>
      <c r="N15" s="2"/>
      <c r="O15" s="2"/>
      <c r="P15" s="2"/>
      <c r="S15" s="2"/>
      <c r="T15" s="2"/>
      <c r="W15" s="2"/>
      <c r="X15" s="2"/>
      <c r="Y15" s="2"/>
      <c r="Z15" s="2"/>
      <c r="AA15" s="2"/>
      <c r="AB15" s="2"/>
      <c r="AC15" s="2"/>
      <c r="AD15" s="2"/>
      <c r="AE15" s="2"/>
      <c r="AF15" s="2"/>
      <c r="AG15" s="2"/>
      <c r="AH15" s="2"/>
    </row>
    <row r="16" spans="1:68" x14ac:dyDescent="0.2">
      <c r="A16" s="44" t="str">
        <f t="shared" ca="1" si="0"/>
        <v/>
      </c>
      <c r="B16" s="44" t="str">
        <f t="shared" ca="1" si="0"/>
        <v/>
      </c>
      <c r="I16" s="2"/>
      <c r="J16" s="2"/>
      <c r="M16" s="2"/>
      <c r="N16" s="2"/>
      <c r="O16" s="2"/>
      <c r="P16" s="2"/>
      <c r="S16" s="2"/>
      <c r="T16" s="2"/>
      <c r="W16" s="2"/>
      <c r="X16" s="2"/>
      <c r="Y16" s="2"/>
      <c r="Z16" s="2"/>
      <c r="AA16" s="2"/>
      <c r="AB16" s="2"/>
      <c r="AC16" s="2"/>
      <c r="AD16" s="2"/>
      <c r="AE16" s="2"/>
      <c r="AF16" s="2"/>
      <c r="AG16" s="2"/>
      <c r="AH16" s="2"/>
    </row>
    <row r="17" spans="1:58" ht="12.75" x14ac:dyDescent="0.2">
      <c r="A17" s="44" t="str">
        <f t="shared" ca="1" si="0"/>
        <v/>
      </c>
      <c r="B17" s="44" t="str">
        <f t="shared" ca="1" si="0"/>
        <v/>
      </c>
      <c r="E17"/>
      <c r="F17"/>
      <c r="I17" s="2"/>
      <c r="J17" s="2"/>
      <c r="M17" s="2"/>
      <c r="N17" s="2"/>
      <c r="O17" s="2"/>
      <c r="P17" s="2"/>
      <c r="S17" s="2"/>
      <c r="T17" s="2"/>
      <c r="W17" s="2"/>
      <c r="X17" s="2"/>
      <c r="Y17" s="2"/>
      <c r="Z17" s="2"/>
      <c r="AA17" s="2"/>
      <c r="AB17" s="2"/>
      <c r="AC17" s="2"/>
      <c r="AD17" s="2"/>
      <c r="AE17"/>
      <c r="AF17"/>
      <c r="AG17" s="2"/>
      <c r="AH17" s="2"/>
    </row>
    <row r="18" spans="1:58" ht="12.75" x14ac:dyDescent="0.2">
      <c r="A18" s="44" t="str">
        <f t="shared" ca="1" si="0"/>
        <v/>
      </c>
      <c r="B18" s="44" t="str">
        <f t="shared" ca="1" si="0"/>
        <v/>
      </c>
      <c r="E18"/>
      <c r="F18"/>
      <c r="J18" s="2"/>
      <c r="M18" s="2"/>
      <c r="N18" s="2"/>
      <c r="O18" s="2"/>
      <c r="P18" s="2"/>
      <c r="S18" s="2"/>
      <c r="T18" s="2"/>
      <c r="W18" s="2"/>
      <c r="X18" s="2"/>
      <c r="Y18" s="2"/>
      <c r="Z18" s="2"/>
      <c r="AA18" s="2"/>
      <c r="AB18" s="2"/>
      <c r="AC18" s="2"/>
      <c r="AD18" s="2"/>
      <c r="AE18"/>
      <c r="AF18"/>
      <c r="AG18" s="2"/>
      <c r="AH18" s="2"/>
    </row>
    <row r="19" spans="1:58" ht="12.75" x14ac:dyDescent="0.2">
      <c r="A19" s="44" t="str">
        <f t="shared" ca="1" si="0"/>
        <v/>
      </c>
      <c r="B19" s="44" t="str">
        <f t="shared" ca="1" si="0"/>
        <v/>
      </c>
      <c r="E19"/>
      <c r="F19"/>
      <c r="J19" s="2"/>
      <c r="M19" s="2"/>
      <c r="N19" s="2"/>
      <c r="O19" s="2"/>
      <c r="P19" s="2"/>
      <c r="W19" s="2"/>
      <c r="X19" s="2"/>
      <c r="Y19" s="2"/>
      <c r="Z19" s="2"/>
      <c r="AA19" s="2"/>
      <c r="AB19" s="2"/>
      <c r="AC19" s="2"/>
      <c r="AD19" s="2"/>
      <c r="AE19"/>
      <c r="AF19"/>
      <c r="AG19" s="2"/>
      <c r="AH19" s="2"/>
      <c r="BE19"/>
      <c r="BF19"/>
    </row>
    <row r="20" spans="1:58" ht="12.75" x14ac:dyDescent="0.2">
      <c r="A20" s="44" t="str">
        <f t="shared" ca="1" si="0"/>
        <v/>
      </c>
      <c r="B20" s="44" t="str">
        <f t="shared" ca="1" si="0"/>
        <v/>
      </c>
      <c r="E20"/>
      <c r="F20"/>
      <c r="J20" s="2"/>
      <c r="M20" s="2"/>
      <c r="N20" s="2"/>
      <c r="O20" s="2"/>
      <c r="P20" s="2"/>
      <c r="W20" s="2"/>
      <c r="X20" s="2"/>
      <c r="Y20" s="2"/>
      <c r="Z20" s="2"/>
      <c r="AA20" s="2"/>
      <c r="AB20" s="2"/>
      <c r="AE20"/>
      <c r="AF20"/>
      <c r="AG20" s="2"/>
      <c r="AH20" s="2"/>
      <c r="BE20"/>
      <c r="BF20"/>
    </row>
    <row r="21" spans="1:58" ht="12.75" x14ac:dyDescent="0.2">
      <c r="A21" s="44" t="str">
        <f t="shared" ca="1" si="0"/>
        <v/>
      </c>
      <c r="B21" s="44" t="str">
        <f t="shared" ca="1" si="0"/>
        <v/>
      </c>
      <c r="E21"/>
      <c r="F21"/>
      <c r="J21" s="2"/>
      <c r="M21" s="2"/>
      <c r="N21" s="2"/>
      <c r="O21" s="2"/>
      <c r="P21" s="2"/>
      <c r="W21" s="2"/>
      <c r="X21" s="2"/>
      <c r="Y21" s="2"/>
      <c r="Z21" s="2"/>
      <c r="AA21" s="2"/>
      <c r="AB21" s="2"/>
      <c r="AE21"/>
      <c r="AF21"/>
      <c r="AG21" s="2"/>
      <c r="AH21" s="2"/>
      <c r="BE21"/>
      <c r="BF21"/>
    </row>
    <row r="22" spans="1:58" ht="12.75" x14ac:dyDescent="0.2">
      <c r="A22" s="44" t="str">
        <f t="shared" ca="1" si="0"/>
        <v/>
      </c>
      <c r="B22" s="44" t="str">
        <f t="shared" ca="1" si="0"/>
        <v/>
      </c>
      <c r="E22"/>
      <c r="F22"/>
      <c r="M22" s="2"/>
      <c r="N22" s="2"/>
      <c r="O22" s="2"/>
      <c r="P22" s="2"/>
      <c r="W22" s="2"/>
      <c r="X22" s="2"/>
      <c r="Y22" s="2"/>
      <c r="Z22" s="2"/>
      <c r="AA22" s="2"/>
      <c r="AB22" s="2"/>
      <c r="AE22"/>
      <c r="AF22"/>
      <c r="AG22" s="2"/>
      <c r="AH22" s="2"/>
      <c r="BE22"/>
      <c r="BF22"/>
    </row>
    <row r="23" spans="1:58" ht="12.75" x14ac:dyDescent="0.2">
      <c r="A23" s="44" t="str">
        <f t="shared" ca="1" si="0"/>
        <v/>
      </c>
      <c r="B23" s="44" t="str">
        <f t="shared" ca="1" si="0"/>
        <v/>
      </c>
      <c r="E23"/>
      <c r="F23"/>
      <c r="M23" s="2"/>
      <c r="N23" s="2"/>
      <c r="O23" s="2"/>
      <c r="P23" s="2"/>
      <c r="W23" s="2"/>
      <c r="X23" s="2"/>
      <c r="Y23" s="2"/>
      <c r="Z23" s="2"/>
      <c r="AA23" s="2"/>
      <c r="AB23" s="2"/>
      <c r="AE23"/>
      <c r="AF23"/>
      <c r="AG23" s="2"/>
      <c r="AH23" s="2"/>
      <c r="BE23"/>
      <c r="BF23"/>
    </row>
    <row r="24" spans="1:58" ht="12.75" x14ac:dyDescent="0.2">
      <c r="A24" s="44" t="str">
        <f t="shared" ref="A24:B43" ca="1" si="1">IF($A$1="---","",IF(OFFSET(A24,0,$A$1)="","",OFFSET(A24,0,$A$1)))</f>
        <v/>
      </c>
      <c r="B24" s="44" t="str">
        <f t="shared" ca="1" si="1"/>
        <v/>
      </c>
      <c r="E24"/>
      <c r="F24"/>
      <c r="M24" s="2"/>
      <c r="N24" s="2"/>
      <c r="O24" s="2"/>
      <c r="P24" s="2"/>
      <c r="W24" s="2"/>
      <c r="X24" s="2"/>
      <c r="Y24" s="2"/>
      <c r="Z24" s="2"/>
      <c r="AA24" s="2"/>
      <c r="AB24" s="2"/>
      <c r="AE24"/>
      <c r="AF24"/>
      <c r="AG24" s="2"/>
      <c r="AH24" s="2"/>
      <c r="BE24"/>
      <c r="BF24"/>
    </row>
    <row r="25" spans="1:58" ht="12.75" x14ac:dyDescent="0.2">
      <c r="A25" s="44" t="str">
        <f t="shared" ca="1" si="1"/>
        <v/>
      </c>
      <c r="B25" s="44" t="str">
        <f t="shared" ca="1" si="1"/>
        <v/>
      </c>
      <c r="E25"/>
      <c r="F25"/>
      <c r="M25" s="2"/>
      <c r="N25" s="2"/>
      <c r="O25" s="2"/>
      <c r="P25" s="2"/>
      <c r="W25" s="2"/>
      <c r="X25" s="2"/>
      <c r="Y25" s="2"/>
      <c r="Z25" s="2"/>
      <c r="AA25" s="2"/>
      <c r="AB25" s="2"/>
      <c r="AE25"/>
      <c r="AF25"/>
      <c r="AG25" s="2"/>
      <c r="AH25" s="2"/>
      <c r="BE25"/>
      <c r="BF25"/>
    </row>
    <row r="26" spans="1:58" ht="12.75" x14ac:dyDescent="0.2">
      <c r="A26" s="44" t="str">
        <f t="shared" ca="1" si="1"/>
        <v/>
      </c>
      <c r="B26" s="44" t="str">
        <f t="shared" ca="1" si="1"/>
        <v/>
      </c>
      <c r="E26"/>
      <c r="F26"/>
      <c r="M26" s="2"/>
      <c r="N26" s="2"/>
      <c r="O26" s="2"/>
      <c r="P26" s="2"/>
      <c r="W26" s="2"/>
      <c r="X26" s="2"/>
      <c r="Y26" s="2"/>
      <c r="Z26" s="2"/>
      <c r="AA26" s="2"/>
      <c r="AB26" s="2"/>
      <c r="AE26"/>
      <c r="AF26"/>
      <c r="AG26" s="2"/>
      <c r="AH26" s="2"/>
      <c r="BE26"/>
      <c r="BF26"/>
    </row>
    <row r="27" spans="1:58" ht="12.75" x14ac:dyDescent="0.2">
      <c r="A27" s="44" t="str">
        <f t="shared" ca="1" si="1"/>
        <v/>
      </c>
      <c r="B27" s="44" t="str">
        <f t="shared" ca="1" si="1"/>
        <v/>
      </c>
      <c r="E27"/>
      <c r="F27"/>
      <c r="M27" s="2"/>
      <c r="N27" s="2"/>
      <c r="O27" s="2"/>
      <c r="P27" s="2"/>
      <c r="W27" s="2"/>
      <c r="X27" s="2"/>
      <c r="Y27" s="2"/>
      <c r="Z27" s="2"/>
      <c r="AA27" s="2"/>
      <c r="AB27" s="2"/>
      <c r="AE27"/>
      <c r="AF27"/>
      <c r="AG27" s="2"/>
      <c r="AH27" s="2"/>
      <c r="BE27"/>
      <c r="BF27"/>
    </row>
    <row r="28" spans="1:58" ht="12.75" x14ac:dyDescent="0.2">
      <c r="A28" s="44" t="str">
        <f t="shared" ca="1" si="1"/>
        <v/>
      </c>
      <c r="B28" s="44" t="str">
        <f t="shared" ca="1" si="1"/>
        <v/>
      </c>
      <c r="E28"/>
      <c r="F28"/>
      <c r="M28" s="2"/>
      <c r="N28" s="2"/>
      <c r="O28" s="2"/>
      <c r="P28" s="2"/>
      <c r="W28" s="2"/>
      <c r="X28" s="2"/>
      <c r="Y28" s="2"/>
      <c r="Z28" s="2"/>
      <c r="AA28" s="2"/>
      <c r="AB28" s="2"/>
      <c r="AE28"/>
      <c r="AF28"/>
      <c r="AG28" s="2"/>
      <c r="AH28" s="2"/>
      <c r="BE28"/>
      <c r="BF28"/>
    </row>
    <row r="29" spans="1:58" ht="12.75" x14ac:dyDescent="0.2">
      <c r="A29" s="44" t="str">
        <f t="shared" ca="1" si="1"/>
        <v/>
      </c>
      <c r="B29" s="44" t="str">
        <f t="shared" ca="1" si="1"/>
        <v/>
      </c>
      <c r="E29"/>
      <c r="F29"/>
      <c r="M29" s="2"/>
      <c r="N29" s="2"/>
      <c r="O29" s="2"/>
      <c r="P29" s="2"/>
      <c r="W29" s="2"/>
      <c r="X29" s="2"/>
      <c r="Y29" s="2"/>
      <c r="Z29" s="2"/>
      <c r="AA29" s="2"/>
      <c r="AB29" s="2"/>
      <c r="AE29"/>
      <c r="AF29"/>
      <c r="AG29" s="2"/>
      <c r="AH29" s="2"/>
      <c r="BE29"/>
      <c r="BF29"/>
    </row>
    <row r="30" spans="1:58" ht="12.75" x14ac:dyDescent="0.2">
      <c r="A30" s="44" t="str">
        <f t="shared" ca="1" si="1"/>
        <v/>
      </c>
      <c r="B30" s="44" t="str">
        <f t="shared" ca="1" si="1"/>
        <v/>
      </c>
      <c r="E30"/>
      <c r="F30"/>
      <c r="M30" s="2"/>
      <c r="N30" s="2"/>
      <c r="O30" s="2"/>
      <c r="P30" s="2"/>
      <c r="W30" s="2"/>
      <c r="X30" s="2"/>
      <c r="Y30" s="2"/>
      <c r="Z30" s="2"/>
      <c r="AA30" s="2"/>
      <c r="AB30" s="2"/>
      <c r="AE30"/>
      <c r="AF30"/>
      <c r="AG30" s="2"/>
      <c r="AH30" s="2"/>
      <c r="BE30"/>
      <c r="BF30"/>
    </row>
    <row r="31" spans="1:58" ht="12.75" x14ac:dyDescent="0.2">
      <c r="A31" s="44" t="str">
        <f t="shared" ca="1" si="1"/>
        <v/>
      </c>
      <c r="B31" s="44" t="str">
        <f t="shared" ca="1" si="1"/>
        <v/>
      </c>
      <c r="E31"/>
      <c r="F31"/>
      <c r="M31" s="2"/>
      <c r="N31" s="2"/>
      <c r="O31" s="2"/>
      <c r="P31" s="2"/>
      <c r="W31" s="2"/>
      <c r="X31" s="2"/>
      <c r="Y31" s="2"/>
      <c r="Z31" s="2"/>
      <c r="AA31" s="2"/>
      <c r="AB31" s="2"/>
      <c r="AE31"/>
      <c r="AF31"/>
      <c r="AG31" s="2"/>
      <c r="AH31" s="2"/>
      <c r="BE31"/>
      <c r="BF31"/>
    </row>
    <row r="32" spans="1:58" ht="12.75" x14ac:dyDescent="0.2">
      <c r="A32" s="44" t="str">
        <f t="shared" ca="1" si="1"/>
        <v/>
      </c>
      <c r="B32" s="44" t="str">
        <f t="shared" ca="1" si="1"/>
        <v/>
      </c>
      <c r="E32"/>
      <c r="F32"/>
      <c r="M32" s="2"/>
      <c r="N32" s="2"/>
      <c r="O32" s="2"/>
      <c r="P32" s="2"/>
      <c r="W32" s="2"/>
      <c r="X32" s="2"/>
      <c r="Y32" s="2"/>
      <c r="Z32" s="2"/>
      <c r="AA32" s="2"/>
      <c r="AB32" s="2"/>
      <c r="AE32"/>
      <c r="AF32"/>
      <c r="AG32" s="2"/>
      <c r="AH32" s="2"/>
      <c r="BE32"/>
      <c r="BF32"/>
    </row>
    <row r="33" spans="1:58" ht="12.75" x14ac:dyDescent="0.2">
      <c r="A33" s="44" t="str">
        <f t="shared" ca="1" si="1"/>
        <v/>
      </c>
      <c r="B33" s="44" t="str">
        <f t="shared" ca="1" si="1"/>
        <v/>
      </c>
      <c r="E33"/>
      <c r="F33"/>
      <c r="M33" s="2"/>
      <c r="N33" s="2"/>
      <c r="O33" s="2"/>
      <c r="P33" s="2"/>
      <c r="W33" s="2"/>
      <c r="X33" s="2"/>
      <c r="Y33" s="2"/>
      <c r="Z33" s="2"/>
      <c r="AA33" s="2"/>
      <c r="AB33" s="2"/>
      <c r="AE33"/>
      <c r="AF33"/>
      <c r="AG33" s="2"/>
      <c r="AH33" s="2"/>
      <c r="BE33"/>
      <c r="BF33"/>
    </row>
    <row r="34" spans="1:58" ht="12.75" x14ac:dyDescent="0.2">
      <c r="A34" s="44" t="str">
        <f t="shared" ca="1" si="1"/>
        <v/>
      </c>
      <c r="B34" s="44" t="str">
        <f t="shared" ca="1" si="1"/>
        <v/>
      </c>
      <c r="E34"/>
      <c r="F34"/>
      <c r="M34" s="2"/>
      <c r="N34" s="2"/>
      <c r="O34" s="2"/>
      <c r="P34" s="2"/>
      <c r="W34" s="2"/>
      <c r="X34" s="2"/>
      <c r="Y34" s="2"/>
      <c r="Z34" s="2"/>
      <c r="AA34" s="2"/>
      <c r="AB34" s="2"/>
      <c r="AE34"/>
      <c r="AF34"/>
      <c r="AG34" s="2"/>
      <c r="AH34" s="2"/>
      <c r="BE34"/>
      <c r="BF34"/>
    </row>
    <row r="35" spans="1:58" ht="12.75" x14ac:dyDescent="0.2">
      <c r="A35" s="44" t="str">
        <f t="shared" ca="1" si="1"/>
        <v/>
      </c>
      <c r="B35" s="44" t="str">
        <f t="shared" ca="1" si="1"/>
        <v/>
      </c>
      <c r="E35"/>
      <c r="F35"/>
      <c r="M35" s="2"/>
      <c r="N35" s="2"/>
      <c r="O35" s="2"/>
      <c r="P35" s="2"/>
      <c r="W35" s="2"/>
      <c r="X35" s="2"/>
      <c r="Y35" s="2"/>
      <c r="Z35" s="2"/>
      <c r="AA35" s="2"/>
      <c r="AB35" s="2"/>
      <c r="AG35" s="2"/>
      <c r="AH35" s="2"/>
    </row>
    <row r="36" spans="1:58" ht="12.75" x14ac:dyDescent="0.2">
      <c r="A36" s="44" t="str">
        <f t="shared" ca="1" si="1"/>
        <v/>
      </c>
      <c r="B36" s="44" t="str">
        <f t="shared" ca="1" si="1"/>
        <v/>
      </c>
      <c r="E36"/>
      <c r="F36"/>
      <c r="M36" s="2"/>
      <c r="N36" s="2"/>
      <c r="O36" s="2"/>
      <c r="P36" s="2"/>
      <c r="W36" s="2"/>
      <c r="X36" s="2"/>
      <c r="Y36" s="2"/>
      <c r="Z36" s="2"/>
      <c r="AA36" s="2"/>
      <c r="AB36" s="2"/>
      <c r="AG36" s="2"/>
      <c r="AH36" s="2"/>
    </row>
    <row r="37" spans="1:58" x14ac:dyDescent="0.2">
      <c r="A37" s="44" t="str">
        <f t="shared" ca="1" si="1"/>
        <v/>
      </c>
      <c r="B37" s="44" t="str">
        <f t="shared" ca="1" si="1"/>
        <v/>
      </c>
      <c r="M37" s="2"/>
      <c r="N37" s="2"/>
      <c r="W37" s="2"/>
      <c r="X37" s="2"/>
      <c r="Y37" s="2"/>
      <c r="Z37" s="2"/>
      <c r="AA37" s="2"/>
      <c r="AB37" s="2"/>
      <c r="AG37" s="2"/>
      <c r="AH37" s="2"/>
    </row>
    <row r="38" spans="1:58" x14ac:dyDescent="0.2">
      <c r="A38" s="44" t="str">
        <f t="shared" ca="1" si="1"/>
        <v/>
      </c>
      <c r="B38" s="44" t="str">
        <f t="shared" ca="1" si="1"/>
        <v/>
      </c>
      <c r="M38" s="2"/>
      <c r="N38" s="2"/>
      <c r="W38" s="2"/>
      <c r="X38" s="2"/>
      <c r="Y38" s="2"/>
      <c r="Z38" s="2"/>
      <c r="AA38" s="2"/>
      <c r="AB38" s="2"/>
      <c r="AG38" s="2"/>
      <c r="AH38" s="2"/>
    </row>
    <row r="39" spans="1:58" x14ac:dyDescent="0.2">
      <c r="A39" s="44" t="str">
        <f t="shared" ca="1" si="1"/>
        <v/>
      </c>
      <c r="B39" s="44" t="str">
        <f t="shared" ca="1" si="1"/>
        <v/>
      </c>
      <c r="M39" s="2"/>
      <c r="N39" s="2"/>
      <c r="W39" s="2"/>
      <c r="X39" s="2"/>
      <c r="Y39" s="2"/>
      <c r="Z39" s="2"/>
      <c r="AA39" s="2"/>
      <c r="AB39" s="2"/>
      <c r="AG39" s="2"/>
      <c r="AH39" s="2"/>
    </row>
    <row r="40" spans="1:58" x14ac:dyDescent="0.2">
      <c r="A40" s="44" t="str">
        <f t="shared" ca="1" si="1"/>
        <v/>
      </c>
      <c r="B40" s="44" t="str">
        <f t="shared" ca="1" si="1"/>
        <v/>
      </c>
      <c r="M40" s="2"/>
      <c r="N40" s="2"/>
      <c r="W40" s="2"/>
      <c r="X40" s="2"/>
      <c r="Y40" s="2"/>
      <c r="Z40" s="2"/>
      <c r="AA40" s="2"/>
      <c r="AB40" s="2"/>
      <c r="AG40" s="2"/>
      <c r="AH40" s="2"/>
    </row>
    <row r="41" spans="1:58" x14ac:dyDescent="0.2">
      <c r="A41" s="44" t="str">
        <f t="shared" ca="1" si="1"/>
        <v/>
      </c>
      <c r="B41" s="44" t="str">
        <f t="shared" ca="1" si="1"/>
        <v/>
      </c>
      <c r="M41" s="2"/>
      <c r="N41" s="2"/>
      <c r="W41" s="2"/>
      <c r="X41" s="2"/>
      <c r="Y41" s="2"/>
      <c r="Z41" s="2"/>
      <c r="AA41" s="2"/>
      <c r="AB41" s="2"/>
      <c r="AG41" s="2"/>
      <c r="AH41" s="2"/>
    </row>
    <row r="42" spans="1:58" x14ac:dyDescent="0.2">
      <c r="A42" s="44" t="str">
        <f t="shared" ca="1" si="1"/>
        <v/>
      </c>
      <c r="B42" s="44" t="str">
        <f t="shared" ca="1" si="1"/>
        <v/>
      </c>
      <c r="M42" s="2"/>
      <c r="N42" s="2"/>
      <c r="W42" s="2"/>
      <c r="X42" s="2"/>
      <c r="Y42" s="2"/>
      <c r="Z42" s="2"/>
      <c r="AA42" s="2"/>
      <c r="AB42" s="2"/>
      <c r="AG42" s="2"/>
      <c r="AH42" s="2"/>
    </row>
    <row r="43" spans="1:58" x14ac:dyDescent="0.2">
      <c r="A43" s="44" t="str">
        <f t="shared" ca="1" si="1"/>
        <v/>
      </c>
      <c r="B43" s="44" t="str">
        <f t="shared" ca="1" si="1"/>
        <v/>
      </c>
      <c r="M43" s="2"/>
      <c r="N43" s="2"/>
      <c r="W43" s="2"/>
      <c r="X43" s="2"/>
      <c r="Y43" s="2"/>
      <c r="Z43" s="2"/>
      <c r="AA43" s="2"/>
      <c r="AB43" s="2"/>
      <c r="AG43" s="2"/>
      <c r="AH43" s="2"/>
    </row>
    <row r="44" spans="1:58" x14ac:dyDescent="0.2">
      <c r="A44" s="44" t="str">
        <f t="shared" ref="A44:B63" ca="1" si="2">IF($A$1="---","",IF(OFFSET(A44,0,$A$1)="","",OFFSET(A44,0,$A$1)))</f>
        <v/>
      </c>
      <c r="B44" s="44" t="str">
        <f t="shared" ca="1" si="2"/>
        <v/>
      </c>
      <c r="M44" s="2"/>
      <c r="N44" s="2"/>
      <c r="W44" s="2"/>
      <c r="X44" s="2"/>
      <c r="Y44" s="2"/>
      <c r="Z44" s="2"/>
      <c r="AA44" s="2"/>
      <c r="AB44" s="2"/>
      <c r="AG44" s="2"/>
      <c r="AH44" s="2"/>
    </row>
    <row r="45" spans="1:58" x14ac:dyDescent="0.2">
      <c r="A45" s="44" t="str">
        <f t="shared" ca="1" si="2"/>
        <v/>
      </c>
      <c r="B45" s="44" t="str">
        <f t="shared" ca="1" si="2"/>
        <v/>
      </c>
      <c r="M45" s="2"/>
      <c r="N45" s="2"/>
      <c r="W45" s="2"/>
      <c r="X45" s="2"/>
      <c r="Y45" s="2"/>
      <c r="Z45" s="2"/>
      <c r="AA45" s="2"/>
      <c r="AB45" s="2"/>
      <c r="AG45" s="2"/>
      <c r="AH45" s="2"/>
    </row>
    <row r="46" spans="1:58" x14ac:dyDescent="0.2">
      <c r="A46" s="44" t="str">
        <f t="shared" ca="1" si="2"/>
        <v/>
      </c>
      <c r="B46" s="44" t="str">
        <f t="shared" ca="1" si="2"/>
        <v/>
      </c>
      <c r="M46" s="2"/>
      <c r="N46" s="2"/>
      <c r="W46" s="2"/>
      <c r="X46" s="2"/>
      <c r="Y46" s="2"/>
      <c r="Z46" s="2"/>
      <c r="AA46" s="2"/>
      <c r="AB46" s="2"/>
      <c r="AG46" s="2"/>
      <c r="AH46" s="2"/>
    </row>
    <row r="47" spans="1:58" x14ac:dyDescent="0.2">
      <c r="A47" s="44" t="str">
        <f t="shared" ca="1" si="2"/>
        <v/>
      </c>
      <c r="B47" s="44" t="str">
        <f t="shared" ca="1" si="2"/>
        <v/>
      </c>
      <c r="M47" s="2"/>
      <c r="N47" s="2"/>
      <c r="W47" s="2"/>
      <c r="X47" s="2"/>
      <c r="AG47" s="2"/>
      <c r="AH47" s="2"/>
    </row>
    <row r="48" spans="1:58" x14ac:dyDescent="0.2">
      <c r="A48" s="44" t="str">
        <f t="shared" ca="1" si="2"/>
        <v/>
      </c>
      <c r="B48" s="44" t="str">
        <f t="shared" ca="1" si="2"/>
        <v/>
      </c>
      <c r="M48" s="2"/>
      <c r="N48" s="2"/>
      <c r="W48" s="2"/>
      <c r="X48" s="2"/>
      <c r="AG48" s="2"/>
      <c r="AH48" s="2"/>
    </row>
    <row r="49" spans="1:34" x14ac:dyDescent="0.2">
      <c r="A49" s="44" t="str">
        <f t="shared" ca="1" si="2"/>
        <v/>
      </c>
      <c r="B49" s="44" t="str">
        <f t="shared" ca="1" si="2"/>
        <v/>
      </c>
      <c r="M49" s="2"/>
      <c r="N49" s="2"/>
      <c r="W49" s="2"/>
      <c r="X49" s="2"/>
      <c r="AG49" s="2"/>
      <c r="AH49" s="2"/>
    </row>
    <row r="50" spans="1:34" x14ac:dyDescent="0.2">
      <c r="A50" s="44" t="str">
        <f t="shared" ca="1" si="2"/>
        <v/>
      </c>
      <c r="B50" s="44" t="str">
        <f t="shared" ca="1" si="2"/>
        <v/>
      </c>
      <c r="M50" s="2"/>
      <c r="N50" s="2"/>
      <c r="W50" s="2"/>
      <c r="X50" s="2"/>
      <c r="AG50" s="2"/>
      <c r="AH50" s="2"/>
    </row>
    <row r="51" spans="1:34" x14ac:dyDescent="0.2">
      <c r="A51" s="44" t="str">
        <f t="shared" ca="1" si="2"/>
        <v/>
      </c>
      <c r="B51" s="44" t="str">
        <f t="shared" ca="1" si="2"/>
        <v/>
      </c>
      <c r="M51" s="2"/>
      <c r="N51" s="2"/>
      <c r="W51" s="2"/>
      <c r="X51" s="2"/>
      <c r="AG51" s="2"/>
      <c r="AH51" s="2"/>
    </row>
    <row r="52" spans="1:34" x14ac:dyDescent="0.2">
      <c r="A52" s="44" t="str">
        <f t="shared" ca="1" si="2"/>
        <v/>
      </c>
      <c r="B52" s="44" t="str">
        <f t="shared" ca="1" si="2"/>
        <v/>
      </c>
      <c r="M52" s="2"/>
      <c r="N52" s="2"/>
      <c r="W52" s="2"/>
      <c r="X52" s="2"/>
      <c r="AG52" s="2"/>
      <c r="AH52" s="2"/>
    </row>
    <row r="53" spans="1:34" x14ac:dyDescent="0.2">
      <c r="A53" s="44" t="str">
        <f t="shared" ca="1" si="2"/>
        <v/>
      </c>
      <c r="B53" s="44" t="str">
        <f t="shared" ca="1" si="2"/>
        <v/>
      </c>
      <c r="M53" s="2"/>
      <c r="N53" s="2"/>
      <c r="W53" s="2"/>
      <c r="X53" s="2"/>
      <c r="AG53" s="2"/>
      <c r="AH53" s="2"/>
    </row>
    <row r="54" spans="1:34" x14ac:dyDescent="0.2">
      <c r="A54" s="44" t="str">
        <f t="shared" ca="1" si="2"/>
        <v/>
      </c>
      <c r="B54" s="44" t="str">
        <f t="shared" ca="1" si="2"/>
        <v/>
      </c>
      <c r="M54" s="2"/>
      <c r="N54" s="2"/>
      <c r="W54" s="2"/>
      <c r="X54" s="2"/>
      <c r="AG54" s="2"/>
      <c r="AH54" s="2"/>
    </row>
    <row r="55" spans="1:34" x14ac:dyDescent="0.2">
      <c r="A55" s="44" t="str">
        <f t="shared" ca="1" si="2"/>
        <v/>
      </c>
      <c r="B55" s="44" t="str">
        <f t="shared" ca="1" si="2"/>
        <v/>
      </c>
      <c r="M55" s="2"/>
      <c r="N55" s="2"/>
      <c r="W55" s="2"/>
      <c r="X55" s="2"/>
      <c r="AG55" s="2"/>
      <c r="AH55" s="2"/>
    </row>
    <row r="56" spans="1:34" x14ac:dyDescent="0.2">
      <c r="A56" s="44" t="str">
        <f t="shared" ca="1" si="2"/>
        <v/>
      </c>
      <c r="B56" s="44" t="str">
        <f t="shared" ca="1" si="2"/>
        <v/>
      </c>
      <c r="M56" s="2"/>
      <c r="N56" s="2"/>
      <c r="W56" s="2"/>
      <c r="X56" s="2"/>
      <c r="AG56" s="2"/>
      <c r="AH56" s="2"/>
    </row>
    <row r="57" spans="1:34" x14ac:dyDescent="0.2">
      <c r="A57" s="44" t="str">
        <f t="shared" ca="1" si="2"/>
        <v/>
      </c>
      <c r="B57" s="44" t="str">
        <f t="shared" ca="1" si="2"/>
        <v/>
      </c>
      <c r="M57" s="2"/>
      <c r="N57" s="2"/>
      <c r="W57" s="2"/>
      <c r="X57" s="2"/>
      <c r="AG57" s="2"/>
      <c r="AH57" s="2"/>
    </row>
    <row r="58" spans="1:34" x14ac:dyDescent="0.2">
      <c r="A58" s="44" t="str">
        <f t="shared" ca="1" si="2"/>
        <v/>
      </c>
      <c r="B58" s="44" t="str">
        <f t="shared" ca="1" si="2"/>
        <v/>
      </c>
      <c r="M58" s="2"/>
      <c r="N58" s="2"/>
      <c r="W58" s="2"/>
      <c r="X58" s="2"/>
      <c r="AG58" s="2"/>
      <c r="AH58" s="2"/>
    </row>
    <row r="59" spans="1:34" x14ac:dyDescent="0.2">
      <c r="A59" s="44" t="str">
        <f t="shared" ca="1" si="2"/>
        <v/>
      </c>
      <c r="B59" s="44" t="str">
        <f t="shared" ca="1" si="2"/>
        <v/>
      </c>
      <c r="M59" s="2"/>
      <c r="N59" s="2"/>
      <c r="W59" s="2"/>
      <c r="X59" s="2"/>
      <c r="AG59" s="2"/>
      <c r="AH59" s="2"/>
    </row>
    <row r="60" spans="1:34" x14ac:dyDescent="0.2">
      <c r="A60" s="44" t="str">
        <f t="shared" ca="1" si="2"/>
        <v/>
      </c>
      <c r="B60" s="44" t="str">
        <f t="shared" ca="1" si="2"/>
        <v/>
      </c>
      <c r="M60" s="2"/>
      <c r="N60" s="2"/>
      <c r="W60" s="2"/>
      <c r="X60" s="2"/>
      <c r="AG60" s="2"/>
      <c r="AH60" s="2"/>
    </row>
    <row r="61" spans="1:34" x14ac:dyDescent="0.2">
      <c r="A61" s="44" t="str">
        <f t="shared" ca="1" si="2"/>
        <v/>
      </c>
      <c r="B61" s="44" t="str">
        <f t="shared" ca="1" si="2"/>
        <v/>
      </c>
      <c r="M61" s="2"/>
      <c r="N61" s="2"/>
      <c r="W61" s="2"/>
      <c r="X61" s="2"/>
      <c r="AG61" s="2"/>
      <c r="AH61" s="2"/>
    </row>
    <row r="62" spans="1:34" x14ac:dyDescent="0.2">
      <c r="A62" s="44" t="str">
        <f t="shared" ca="1" si="2"/>
        <v/>
      </c>
      <c r="B62" s="44" t="str">
        <f t="shared" ca="1" si="2"/>
        <v/>
      </c>
      <c r="M62" s="2"/>
      <c r="N62" s="2"/>
      <c r="W62" s="2"/>
      <c r="X62" s="2"/>
      <c r="AG62" s="2"/>
      <c r="AH62" s="2"/>
    </row>
    <row r="63" spans="1:34" x14ac:dyDescent="0.2">
      <c r="A63" s="44" t="str">
        <f t="shared" ca="1" si="2"/>
        <v/>
      </c>
      <c r="B63" s="44" t="str">
        <f t="shared" ca="1" si="2"/>
        <v/>
      </c>
      <c r="M63" s="2"/>
      <c r="N63" s="2"/>
      <c r="W63" s="2"/>
      <c r="X63" s="2"/>
      <c r="AG63" s="2"/>
      <c r="AH63" s="2"/>
    </row>
    <row r="64" spans="1:34" x14ac:dyDescent="0.2">
      <c r="A64" s="44" t="str">
        <f t="shared" ref="A64:B84" ca="1" si="3">IF($A$1="---","",IF(OFFSET(A64,0,$A$1)="","",OFFSET(A64,0,$A$1)))</f>
        <v/>
      </c>
      <c r="B64" s="44" t="str">
        <f t="shared" ca="1" si="3"/>
        <v/>
      </c>
      <c r="M64" s="2"/>
      <c r="N64" s="2"/>
      <c r="W64" s="2"/>
      <c r="X64" s="2"/>
      <c r="AG64" s="2"/>
      <c r="AH64" s="2"/>
    </row>
    <row r="65" spans="1:34" x14ac:dyDescent="0.2">
      <c r="A65" s="44" t="str">
        <f t="shared" ca="1" si="3"/>
        <v/>
      </c>
      <c r="B65" s="44" t="str">
        <f t="shared" ca="1" si="3"/>
        <v/>
      </c>
      <c r="M65" s="2"/>
      <c r="N65" s="2"/>
      <c r="W65" s="2"/>
      <c r="X65" s="2"/>
      <c r="AG65" s="2"/>
      <c r="AH65" s="2"/>
    </row>
    <row r="66" spans="1:34" x14ac:dyDescent="0.2">
      <c r="A66" s="44" t="str">
        <f t="shared" ca="1" si="3"/>
        <v/>
      </c>
      <c r="B66" s="44" t="str">
        <f t="shared" ca="1" si="3"/>
        <v/>
      </c>
      <c r="M66" s="2"/>
      <c r="N66" s="2"/>
      <c r="W66" s="2"/>
      <c r="X66" s="2"/>
      <c r="AG66" s="2"/>
      <c r="AH66" s="2"/>
    </row>
    <row r="67" spans="1:34" x14ac:dyDescent="0.2">
      <c r="A67" s="44" t="str">
        <f t="shared" ca="1" si="3"/>
        <v/>
      </c>
      <c r="B67" s="44" t="str">
        <f t="shared" ca="1" si="3"/>
        <v/>
      </c>
      <c r="M67" s="2"/>
      <c r="N67" s="2"/>
      <c r="W67" s="2"/>
      <c r="X67" s="2"/>
      <c r="AG67" s="2"/>
      <c r="AH67" s="2"/>
    </row>
    <row r="68" spans="1:34" x14ac:dyDescent="0.2">
      <c r="A68" s="44" t="str">
        <f t="shared" ca="1" si="3"/>
        <v/>
      </c>
      <c r="B68" s="44" t="str">
        <f t="shared" ca="1" si="3"/>
        <v/>
      </c>
      <c r="M68" s="2"/>
      <c r="N68" s="2"/>
      <c r="W68" s="2"/>
      <c r="X68" s="2"/>
      <c r="AG68" s="2"/>
      <c r="AH68" s="2"/>
    </row>
    <row r="69" spans="1:34" x14ac:dyDescent="0.2">
      <c r="A69" s="44" t="str">
        <f t="shared" ca="1" si="3"/>
        <v/>
      </c>
      <c r="B69" s="44" t="str">
        <f t="shared" ca="1" si="3"/>
        <v/>
      </c>
      <c r="M69" s="2"/>
      <c r="N69" s="2"/>
      <c r="W69" s="2"/>
      <c r="X69" s="2"/>
      <c r="AG69" s="2"/>
      <c r="AH69" s="2"/>
    </row>
    <row r="70" spans="1:34" x14ac:dyDescent="0.2">
      <c r="A70" s="44" t="str">
        <f t="shared" ca="1" si="3"/>
        <v/>
      </c>
      <c r="B70" s="44" t="str">
        <f t="shared" ca="1" si="3"/>
        <v/>
      </c>
      <c r="M70" s="2"/>
      <c r="N70" s="2"/>
      <c r="W70" s="2"/>
      <c r="X70" s="2"/>
      <c r="AG70" s="2"/>
      <c r="AH70" s="2"/>
    </row>
    <row r="71" spans="1:34" x14ac:dyDescent="0.2">
      <c r="A71" s="44" t="str">
        <f t="shared" ca="1" si="3"/>
        <v/>
      </c>
      <c r="B71" s="44" t="str">
        <f t="shared" ca="1" si="3"/>
        <v/>
      </c>
      <c r="M71" s="2"/>
      <c r="N71" s="2"/>
      <c r="W71" s="2"/>
      <c r="X71" s="2"/>
      <c r="AG71" s="2"/>
      <c r="AH71" s="2"/>
    </row>
    <row r="72" spans="1:34" x14ac:dyDescent="0.2">
      <c r="A72" s="44" t="str">
        <f t="shared" ca="1" si="3"/>
        <v/>
      </c>
      <c r="B72" s="44" t="str">
        <f t="shared" ca="1" si="3"/>
        <v/>
      </c>
      <c r="M72" s="2"/>
      <c r="N72" s="2"/>
      <c r="W72" s="2"/>
      <c r="X72" s="2"/>
      <c r="AG72" s="2"/>
      <c r="AH72" s="2"/>
    </row>
    <row r="73" spans="1:34" x14ac:dyDescent="0.2">
      <c r="A73" s="44" t="str">
        <f t="shared" ca="1" si="3"/>
        <v/>
      </c>
      <c r="B73" s="44" t="str">
        <f t="shared" ca="1" si="3"/>
        <v/>
      </c>
      <c r="M73" s="2"/>
      <c r="N73" s="2"/>
      <c r="W73" s="2"/>
      <c r="X73" s="2"/>
      <c r="AG73" s="2"/>
      <c r="AH73" s="2"/>
    </row>
    <row r="74" spans="1:34" x14ac:dyDescent="0.2">
      <c r="A74" s="44" t="str">
        <f t="shared" ca="1" si="3"/>
        <v/>
      </c>
      <c r="B74" s="44" t="str">
        <f t="shared" ca="1" si="3"/>
        <v/>
      </c>
      <c r="M74" s="2"/>
      <c r="N74" s="2"/>
      <c r="AG74" s="2"/>
      <c r="AH74" s="2"/>
    </row>
    <row r="75" spans="1:34" x14ac:dyDescent="0.2">
      <c r="A75" s="44" t="str">
        <f t="shared" ca="1" si="3"/>
        <v/>
      </c>
      <c r="B75" s="44" t="str">
        <f t="shared" ca="1" si="3"/>
        <v/>
      </c>
      <c r="AG75" s="2"/>
      <c r="AH75" s="2"/>
    </row>
    <row r="76" spans="1:34" x14ac:dyDescent="0.2">
      <c r="A76" s="44" t="str">
        <f t="shared" ca="1" si="3"/>
        <v/>
      </c>
      <c r="B76" s="44" t="str">
        <f t="shared" ca="1" si="3"/>
        <v/>
      </c>
      <c r="AG76" s="2"/>
      <c r="AH76" s="2"/>
    </row>
    <row r="77" spans="1:34" x14ac:dyDescent="0.2">
      <c r="A77" s="44" t="str">
        <f t="shared" ca="1" si="3"/>
        <v/>
      </c>
      <c r="B77" s="44" t="str">
        <f t="shared" ca="1" si="3"/>
        <v/>
      </c>
      <c r="AG77" s="2"/>
      <c r="AH77" s="2"/>
    </row>
    <row r="78" spans="1:34" x14ac:dyDescent="0.2">
      <c r="A78" s="44" t="str">
        <f t="shared" ca="1" si="3"/>
        <v/>
      </c>
      <c r="B78" s="44" t="str">
        <f t="shared" ca="1" si="3"/>
        <v/>
      </c>
      <c r="AG78" s="2"/>
      <c r="AH78" s="2"/>
    </row>
    <row r="79" spans="1:34" x14ac:dyDescent="0.2">
      <c r="A79" s="44" t="str">
        <f t="shared" ca="1" si="3"/>
        <v/>
      </c>
      <c r="B79" s="44" t="str">
        <f t="shared" ca="1" si="3"/>
        <v/>
      </c>
      <c r="AG79" s="2"/>
      <c r="AH79" s="2"/>
    </row>
    <row r="80" spans="1:34" x14ac:dyDescent="0.2">
      <c r="A80" s="44" t="str">
        <f t="shared" ca="1" si="3"/>
        <v/>
      </c>
      <c r="B80" s="44" t="str">
        <f t="shared" ca="1" si="3"/>
        <v/>
      </c>
      <c r="AG80" s="2"/>
      <c r="AH80" s="2"/>
    </row>
    <row r="81" spans="1:34" x14ac:dyDescent="0.2">
      <c r="A81" s="44" t="str">
        <f t="shared" ca="1" si="3"/>
        <v/>
      </c>
      <c r="B81" s="44" t="str">
        <f t="shared" ca="1" si="3"/>
        <v/>
      </c>
      <c r="AG81" s="2"/>
      <c r="AH81" s="2"/>
    </row>
    <row r="82" spans="1:34" x14ac:dyDescent="0.2">
      <c r="A82" s="44" t="str">
        <f t="shared" ca="1" si="3"/>
        <v/>
      </c>
      <c r="B82" s="44" t="str">
        <f t="shared" ca="1" si="3"/>
        <v/>
      </c>
      <c r="AG82" s="2"/>
      <c r="AH82" s="2"/>
    </row>
    <row r="83" spans="1:34" x14ac:dyDescent="0.2">
      <c r="A83" s="44" t="str">
        <f t="shared" ca="1" si="3"/>
        <v/>
      </c>
      <c r="B83" s="44" t="str">
        <f t="shared" ca="1" si="3"/>
        <v/>
      </c>
      <c r="AG83" s="2"/>
      <c r="AH83" s="2"/>
    </row>
    <row r="84" spans="1:34" x14ac:dyDescent="0.2">
      <c r="A84" s="44" t="str">
        <f t="shared" ca="1" si="3"/>
        <v/>
      </c>
      <c r="B84" s="44" t="str">
        <f t="shared" ca="1" si="3"/>
        <v/>
      </c>
      <c r="AG84" s="2"/>
      <c r="AH84" s="2"/>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P84"/>
  <sheetViews>
    <sheetView workbookViewId="0"/>
  </sheetViews>
  <sheetFormatPr defaultColWidth="4.42578125" defaultRowHeight="11.25" x14ac:dyDescent="0.2"/>
  <cols>
    <col min="1" max="1" width="4.42578125" style="44" customWidth="1"/>
    <col min="2" max="2" width="16.5703125" style="44" customWidth="1"/>
    <col min="3" max="6" width="4.42578125" style="44" customWidth="1"/>
    <col min="7" max="8" width="4.42578125" style="46" customWidth="1"/>
    <col min="9" max="16384" width="4.42578125" style="44"/>
  </cols>
  <sheetData>
    <row r="1" spans="1:68" x14ac:dyDescent="0.2">
      <c r="A1" s="45">
        <f>IF('Statistical attachment'!C42 &lt;&gt;"",HLOOKUP('Statistical attachment'!C42,Constants!A1:BP20,4),0)</f>
        <v>36</v>
      </c>
    </row>
    <row r="2" spans="1:68" x14ac:dyDescent="0.2">
      <c r="A2" s="44">
        <v>0</v>
      </c>
      <c r="B2" s="44">
        <v>0</v>
      </c>
      <c r="C2" s="44">
        <v>1</v>
      </c>
      <c r="D2" s="44">
        <v>2</v>
      </c>
      <c r="E2" s="44">
        <v>3</v>
      </c>
      <c r="F2" s="44">
        <v>4</v>
      </c>
      <c r="G2" s="44">
        <v>5</v>
      </c>
      <c r="H2" s="44">
        <v>6</v>
      </c>
      <c r="I2" s="44">
        <v>7</v>
      </c>
      <c r="J2" s="44">
        <v>8</v>
      </c>
      <c r="K2" s="44">
        <v>9</v>
      </c>
      <c r="L2" s="44">
        <v>10</v>
      </c>
      <c r="M2" s="44">
        <v>11</v>
      </c>
      <c r="N2" s="44">
        <v>12</v>
      </c>
      <c r="O2" s="44">
        <v>13</v>
      </c>
      <c r="P2" s="44">
        <v>14</v>
      </c>
      <c r="Q2" s="44">
        <v>15</v>
      </c>
      <c r="R2" s="44">
        <v>16</v>
      </c>
      <c r="S2" s="44">
        <v>17</v>
      </c>
      <c r="T2" s="44">
        <v>18</v>
      </c>
      <c r="U2" s="44">
        <v>19</v>
      </c>
      <c r="V2" s="44">
        <v>20</v>
      </c>
      <c r="W2" s="44">
        <v>21</v>
      </c>
      <c r="X2" s="44">
        <v>22</v>
      </c>
      <c r="Y2" s="44">
        <v>23</v>
      </c>
      <c r="Z2" s="44">
        <v>24</v>
      </c>
      <c r="AA2" s="44">
        <v>25</v>
      </c>
      <c r="AB2" s="44">
        <v>26</v>
      </c>
      <c r="AC2" s="44">
        <v>27</v>
      </c>
      <c r="AD2" s="44">
        <v>28</v>
      </c>
      <c r="AE2" s="44">
        <v>29</v>
      </c>
      <c r="AF2" s="44">
        <v>30</v>
      </c>
      <c r="AG2" s="44">
        <v>31</v>
      </c>
      <c r="AH2" s="44">
        <v>32</v>
      </c>
      <c r="AI2" s="44">
        <v>33</v>
      </c>
      <c r="AJ2" s="44">
        <v>34</v>
      </c>
      <c r="AK2" s="44">
        <v>35</v>
      </c>
      <c r="AL2" s="44">
        <v>36</v>
      </c>
      <c r="AM2" s="44">
        <v>37</v>
      </c>
      <c r="AN2" s="44">
        <v>38</v>
      </c>
      <c r="AO2" s="44">
        <v>39</v>
      </c>
      <c r="AP2" s="44">
        <v>40</v>
      </c>
      <c r="AQ2" s="44">
        <v>41</v>
      </c>
      <c r="AR2" s="44">
        <v>42</v>
      </c>
      <c r="AS2" s="44">
        <v>43</v>
      </c>
      <c r="AT2" s="44">
        <v>44</v>
      </c>
      <c r="AU2" s="44">
        <v>45</v>
      </c>
      <c r="AV2" s="44">
        <v>46</v>
      </c>
      <c r="AW2" s="44">
        <v>47</v>
      </c>
      <c r="AX2" s="44">
        <v>48</v>
      </c>
      <c r="AY2" s="44">
        <v>49</v>
      </c>
      <c r="AZ2" s="44">
        <v>50</v>
      </c>
      <c r="BA2" s="44">
        <v>51</v>
      </c>
      <c r="BB2" s="44">
        <v>52</v>
      </c>
      <c r="BC2" s="44">
        <v>53</v>
      </c>
      <c r="BD2" s="44">
        <v>54</v>
      </c>
      <c r="BE2" s="44">
        <v>55</v>
      </c>
      <c r="BF2" s="44">
        <v>56</v>
      </c>
      <c r="BG2" s="44">
        <v>57</v>
      </c>
      <c r="BH2" s="44">
        <v>58</v>
      </c>
      <c r="BI2" s="44">
        <v>59</v>
      </c>
      <c r="BJ2" s="44">
        <v>60</v>
      </c>
      <c r="BK2" s="44">
        <v>61</v>
      </c>
      <c r="BL2" s="44">
        <v>62</v>
      </c>
      <c r="BM2" s="44">
        <v>63</v>
      </c>
      <c r="BN2" s="44">
        <v>64</v>
      </c>
      <c r="BO2" s="44">
        <v>65</v>
      </c>
      <c r="BP2" s="44">
        <v>66</v>
      </c>
    </row>
    <row r="3" spans="1:68" x14ac:dyDescent="0.2">
      <c r="A3" s="47"/>
      <c r="B3" s="47" t="s">
        <v>1948</v>
      </c>
      <c r="C3" s="47"/>
      <c r="D3" s="47"/>
      <c r="E3" s="47" t="s">
        <v>1948</v>
      </c>
      <c r="F3" s="47" t="s">
        <v>1948</v>
      </c>
      <c r="G3" s="47" t="s">
        <v>1948</v>
      </c>
      <c r="H3" s="47" t="s">
        <v>1948</v>
      </c>
      <c r="I3" s="47" t="s">
        <v>1948</v>
      </c>
      <c r="J3" s="47" t="s">
        <v>1948</v>
      </c>
      <c r="K3" s="47" t="s">
        <v>1948</v>
      </c>
      <c r="L3" s="47" t="s">
        <v>1948</v>
      </c>
      <c r="M3" s="47" t="s">
        <v>1948</v>
      </c>
      <c r="N3" s="47" t="s">
        <v>1948</v>
      </c>
      <c r="O3" s="47" t="s">
        <v>1948</v>
      </c>
      <c r="P3" s="47" t="s">
        <v>1948</v>
      </c>
      <c r="Q3" s="47" t="s">
        <v>1948</v>
      </c>
      <c r="R3" s="47" t="s">
        <v>1948</v>
      </c>
      <c r="S3" s="47" t="s">
        <v>1948</v>
      </c>
      <c r="T3" s="47" t="s">
        <v>1948</v>
      </c>
      <c r="U3" s="47" t="s">
        <v>1948</v>
      </c>
      <c r="V3" s="47" t="s">
        <v>1948</v>
      </c>
      <c r="W3" s="47" t="s">
        <v>1948</v>
      </c>
      <c r="X3" s="47" t="s">
        <v>1948</v>
      </c>
      <c r="Y3" s="47" t="s">
        <v>1948</v>
      </c>
      <c r="Z3" s="47" t="s">
        <v>1948</v>
      </c>
      <c r="AA3" s="47" t="s">
        <v>1948</v>
      </c>
      <c r="AB3" s="47" t="s">
        <v>1948</v>
      </c>
      <c r="AC3" s="47" t="s">
        <v>1948</v>
      </c>
      <c r="AD3" s="47" t="s">
        <v>1948</v>
      </c>
      <c r="AE3" s="47" t="s">
        <v>1948</v>
      </c>
      <c r="AF3" s="47" t="s">
        <v>1948</v>
      </c>
      <c r="AG3" s="47" t="s">
        <v>1948</v>
      </c>
      <c r="AH3" s="47" t="s">
        <v>1948</v>
      </c>
      <c r="AI3" s="47" t="s">
        <v>1948</v>
      </c>
      <c r="AJ3" s="47" t="s">
        <v>1948</v>
      </c>
      <c r="AK3" s="47" t="s">
        <v>1948</v>
      </c>
      <c r="AL3" s="47" t="s">
        <v>1948</v>
      </c>
      <c r="AM3" s="47" t="s">
        <v>1948</v>
      </c>
      <c r="AN3" s="47" t="s">
        <v>1948</v>
      </c>
      <c r="AO3" s="47" t="s">
        <v>1948</v>
      </c>
      <c r="AP3" s="47" t="s">
        <v>1948</v>
      </c>
      <c r="AQ3" s="47" t="s">
        <v>1948</v>
      </c>
      <c r="AR3" s="47" t="s">
        <v>1948</v>
      </c>
      <c r="AS3" s="47" t="s">
        <v>1948</v>
      </c>
      <c r="AT3" s="47" t="s">
        <v>1948</v>
      </c>
      <c r="AU3" s="47" t="s">
        <v>1948</v>
      </c>
      <c r="AV3" s="47" t="s">
        <v>1948</v>
      </c>
      <c r="AW3" s="47" t="s">
        <v>1948</v>
      </c>
      <c r="AX3" s="47" t="s">
        <v>1948</v>
      </c>
      <c r="AY3" s="47" t="s">
        <v>1948</v>
      </c>
      <c r="AZ3" s="47" t="s">
        <v>1948</v>
      </c>
      <c r="BA3" s="47" t="s">
        <v>1948</v>
      </c>
      <c r="BB3" s="47" t="s">
        <v>1948</v>
      </c>
      <c r="BC3" s="47" t="s">
        <v>1948</v>
      </c>
      <c r="BD3" s="47" t="s">
        <v>1948</v>
      </c>
      <c r="BE3" s="47" t="s">
        <v>1948</v>
      </c>
      <c r="BF3" s="47" t="s">
        <v>1948</v>
      </c>
      <c r="BG3" s="47" t="s">
        <v>1948</v>
      </c>
      <c r="BH3" s="47" t="s">
        <v>1948</v>
      </c>
      <c r="BI3" s="47" t="s">
        <v>1948</v>
      </c>
      <c r="BJ3" s="47" t="s">
        <v>1948</v>
      </c>
      <c r="BK3" s="47" t="s">
        <v>1948</v>
      </c>
      <c r="BL3" s="47" t="s">
        <v>1948</v>
      </c>
      <c r="BM3" s="47" t="s">
        <v>1948</v>
      </c>
      <c r="BN3" s="47" t="s">
        <v>1948</v>
      </c>
      <c r="BO3" s="47" t="s">
        <v>1948</v>
      </c>
      <c r="BP3" s="47" t="s">
        <v>1948</v>
      </c>
    </row>
    <row r="4" spans="1:68" x14ac:dyDescent="0.2">
      <c r="A4" s="44" t="str">
        <f t="shared" ref="A4:B23" ca="1" si="0">IF($A$1="---","",IF(OFFSET(A4,0,$A$1)="","",OFFSET(A4,0,$A$1)))</f>
        <v>PA1701</v>
      </c>
      <c r="B4" s="44" t="str">
        <f t="shared" ca="1" si="0"/>
        <v>Contemporary art and culture presented and reaching a broader audience</v>
      </c>
      <c r="E4" s="52" t="s">
        <v>1312</v>
      </c>
      <c r="F4" s="2" t="s">
        <v>2084</v>
      </c>
      <c r="G4" s="52" t="s">
        <v>1317</v>
      </c>
      <c r="H4" s="2" t="s">
        <v>2087</v>
      </c>
      <c r="I4" s="52" t="s">
        <v>1322</v>
      </c>
      <c r="J4" s="2" t="s">
        <v>2092</v>
      </c>
      <c r="K4" s="52" t="s">
        <v>1325</v>
      </c>
      <c r="L4" s="2" t="s">
        <v>2098</v>
      </c>
      <c r="M4" s="52" t="s">
        <v>1329</v>
      </c>
      <c r="N4" s="2" t="s">
        <v>2100</v>
      </c>
      <c r="O4" s="52" t="s">
        <v>1333</v>
      </c>
      <c r="P4" s="2" t="s">
        <v>2104</v>
      </c>
      <c r="Q4" s="52" t="s">
        <v>1292</v>
      </c>
      <c r="R4" s="2" t="s">
        <v>2112</v>
      </c>
      <c r="S4" s="52" t="s">
        <v>1340</v>
      </c>
      <c r="T4" s="2" t="s">
        <v>628</v>
      </c>
      <c r="U4" s="52" t="s">
        <v>1341</v>
      </c>
      <c r="V4" s="2" t="s">
        <v>631</v>
      </c>
      <c r="W4" s="52" t="s">
        <v>1343</v>
      </c>
      <c r="X4" s="2" t="s">
        <v>632</v>
      </c>
      <c r="Y4" s="52" t="s">
        <v>1353</v>
      </c>
      <c r="Z4" s="2" t="s">
        <v>362</v>
      </c>
      <c r="AA4" s="52" t="s">
        <v>1359</v>
      </c>
      <c r="AB4" s="2" t="s">
        <v>2415</v>
      </c>
      <c r="AC4" s="52" t="s">
        <v>1364</v>
      </c>
      <c r="AD4" s="2" t="s">
        <v>2426</v>
      </c>
      <c r="AE4" s="52" t="s">
        <v>1372</v>
      </c>
      <c r="AF4" s="2" t="s">
        <v>2433</v>
      </c>
      <c r="AG4" s="52" t="s">
        <v>1380</v>
      </c>
      <c r="AH4" s="2" t="s">
        <v>2436</v>
      </c>
      <c r="AI4" s="51" t="s">
        <v>1382</v>
      </c>
      <c r="AJ4" s="44" t="s">
        <v>2447</v>
      </c>
      <c r="AK4" s="51" t="s">
        <v>1385</v>
      </c>
      <c r="AL4" s="44" t="s">
        <v>265</v>
      </c>
      <c r="AM4" s="51" t="s">
        <v>1388</v>
      </c>
      <c r="AN4" s="44" t="s">
        <v>268</v>
      </c>
      <c r="AO4" s="51" t="s">
        <v>1392</v>
      </c>
      <c r="AP4" s="44" t="s">
        <v>272</v>
      </c>
      <c r="AQ4" s="51" t="s">
        <v>1395</v>
      </c>
      <c r="AR4" s="44" t="s">
        <v>278</v>
      </c>
      <c r="AS4" s="51" t="s">
        <v>1397</v>
      </c>
      <c r="AT4" s="44" t="s">
        <v>282</v>
      </c>
      <c r="AU4" s="51" t="s">
        <v>1400</v>
      </c>
      <c r="AV4" s="44" t="s">
        <v>288</v>
      </c>
      <c r="AW4" s="51" t="s">
        <v>1403</v>
      </c>
      <c r="AX4" s="44" t="s">
        <v>274</v>
      </c>
      <c r="AY4" s="51" t="s">
        <v>1405</v>
      </c>
      <c r="AZ4" s="44" t="s">
        <v>277</v>
      </c>
      <c r="BA4" s="51" t="s">
        <v>1407</v>
      </c>
      <c r="BB4" s="44" t="s">
        <v>132</v>
      </c>
      <c r="BC4" s="51" t="s">
        <v>1410</v>
      </c>
      <c r="BD4" s="44" t="s">
        <v>2439</v>
      </c>
      <c r="BE4" s="51" t="s">
        <v>1415</v>
      </c>
      <c r="BF4" s="44" t="s">
        <v>2426</v>
      </c>
      <c r="BG4" s="51" t="s">
        <v>1421</v>
      </c>
      <c r="BH4" s="44" t="s">
        <v>2433</v>
      </c>
      <c r="BI4" s="51" t="s">
        <v>1429</v>
      </c>
      <c r="BJ4" s="44" t="s">
        <v>292</v>
      </c>
      <c r="BK4" s="51" t="s">
        <v>1432</v>
      </c>
      <c r="BL4" s="44" t="s">
        <v>294</v>
      </c>
      <c r="BM4" s="51" t="s">
        <v>1436</v>
      </c>
      <c r="BN4" s="44" t="s">
        <v>299</v>
      </c>
      <c r="BO4" s="51" t="s">
        <v>1439</v>
      </c>
      <c r="BP4" s="44" t="s">
        <v>305</v>
      </c>
    </row>
    <row r="5" spans="1:68" x14ac:dyDescent="0.2">
      <c r="A5" s="44" t="str">
        <f t="shared" ca="1" si="0"/>
        <v>PA1702</v>
      </c>
      <c r="B5" s="44" t="str">
        <f t="shared" ca="1" si="0"/>
        <v xml:space="preserve">Awareness of cultural diversity raised and intercultural dialogue strengthened </v>
      </c>
      <c r="E5" s="51" t="s">
        <v>1313</v>
      </c>
      <c r="F5" s="44" t="s">
        <v>2079</v>
      </c>
      <c r="G5" s="52" t="s">
        <v>1318</v>
      </c>
      <c r="H5" s="2" t="s">
        <v>2085</v>
      </c>
      <c r="I5" s="52" t="s">
        <v>1323</v>
      </c>
      <c r="J5" s="2" t="s">
        <v>2089</v>
      </c>
      <c r="K5" s="52" t="s">
        <v>1326</v>
      </c>
      <c r="L5" s="2" t="s">
        <v>2097</v>
      </c>
      <c r="M5" s="52" t="s">
        <v>1330</v>
      </c>
      <c r="N5" s="2" t="s">
        <v>2102</v>
      </c>
      <c r="O5" s="52" t="s">
        <v>1334</v>
      </c>
      <c r="P5" s="2" t="s">
        <v>2109</v>
      </c>
      <c r="Q5" s="52" t="s">
        <v>1338</v>
      </c>
      <c r="R5" s="2" t="s">
        <v>2111</v>
      </c>
      <c r="S5" s="52" t="s">
        <v>1294</v>
      </c>
      <c r="T5" s="2" t="s">
        <v>629</v>
      </c>
      <c r="U5" s="52" t="s">
        <v>1342</v>
      </c>
      <c r="V5" s="2" t="s">
        <v>630</v>
      </c>
      <c r="W5" s="52" t="s">
        <v>1344</v>
      </c>
      <c r="X5" s="2" t="s">
        <v>2327</v>
      </c>
      <c r="Y5" s="52" t="s">
        <v>1354</v>
      </c>
      <c r="Z5" s="2" t="s">
        <v>2411</v>
      </c>
      <c r="AA5" s="52" t="s">
        <v>1360</v>
      </c>
      <c r="AB5" s="2" t="s">
        <v>2416</v>
      </c>
      <c r="AC5" s="52" t="s">
        <v>1365</v>
      </c>
      <c r="AD5" s="2" t="s">
        <v>2417</v>
      </c>
      <c r="AE5" s="52" t="s">
        <v>1373</v>
      </c>
      <c r="AF5" s="2" t="s">
        <v>2428</v>
      </c>
      <c r="AG5" s="52" t="s">
        <v>1381</v>
      </c>
      <c r="AH5" s="2" t="s">
        <v>2191</v>
      </c>
      <c r="AI5" s="51" t="s">
        <v>1383</v>
      </c>
      <c r="AJ5" s="44" t="s">
        <v>2448</v>
      </c>
      <c r="AK5" s="51" t="s">
        <v>1386</v>
      </c>
      <c r="AL5" s="44" t="s">
        <v>264</v>
      </c>
      <c r="AM5" s="51" t="s">
        <v>1389</v>
      </c>
      <c r="AN5" s="44" t="s">
        <v>270</v>
      </c>
      <c r="AO5" s="51" t="s">
        <v>1393</v>
      </c>
      <c r="AP5" s="44" t="s">
        <v>271</v>
      </c>
      <c r="AQ5" s="51" t="s">
        <v>1396</v>
      </c>
      <c r="AR5" s="44" t="s">
        <v>279</v>
      </c>
      <c r="AS5" s="51" t="s">
        <v>1398</v>
      </c>
      <c r="AT5" s="44" t="s">
        <v>283</v>
      </c>
      <c r="AU5" s="51" t="s">
        <v>1302</v>
      </c>
      <c r="AV5" s="44" t="s">
        <v>287</v>
      </c>
      <c r="AW5" s="51" t="s">
        <v>1404</v>
      </c>
      <c r="AX5" s="44" t="s">
        <v>275</v>
      </c>
      <c r="AY5" s="51" t="s">
        <v>1406</v>
      </c>
      <c r="AZ5" s="44" t="s">
        <v>276</v>
      </c>
      <c r="BA5" s="51" t="s">
        <v>1408</v>
      </c>
      <c r="BB5" s="44" t="s">
        <v>2438</v>
      </c>
      <c r="BC5" s="51" t="s">
        <v>1411</v>
      </c>
      <c r="BD5" s="44" t="s">
        <v>2441</v>
      </c>
      <c r="BE5" s="51" t="s">
        <v>1416</v>
      </c>
      <c r="BF5" s="44" t="s">
        <v>2417</v>
      </c>
      <c r="BG5" s="51" t="s">
        <v>1422</v>
      </c>
      <c r="BH5" s="44" t="s">
        <v>2428</v>
      </c>
      <c r="BI5" s="51" t="s">
        <v>1430</v>
      </c>
      <c r="BJ5" s="44" t="s">
        <v>291</v>
      </c>
      <c r="BK5" s="51" t="s">
        <v>1433</v>
      </c>
      <c r="BL5" s="44" t="s">
        <v>297</v>
      </c>
      <c r="BM5" s="51" t="s">
        <v>1311</v>
      </c>
      <c r="BN5" s="44" t="s">
        <v>298</v>
      </c>
      <c r="BO5" s="51" t="s">
        <v>1440</v>
      </c>
      <c r="BP5" s="44" t="s">
        <v>303</v>
      </c>
    </row>
    <row r="6" spans="1:68" x14ac:dyDescent="0.2">
      <c r="A6" s="44" t="str">
        <f t="shared" ca="1" si="0"/>
        <v>PA1703</v>
      </c>
      <c r="B6" s="44" t="str">
        <f t="shared" ca="1" si="0"/>
        <v>Individual citizens’ cultural identity strengthened</v>
      </c>
      <c r="E6" s="52" t="s">
        <v>1314</v>
      </c>
      <c r="F6" s="44" t="s">
        <v>2081</v>
      </c>
      <c r="G6" s="52" t="s">
        <v>1319</v>
      </c>
      <c r="H6" s="2" t="s">
        <v>2088</v>
      </c>
      <c r="I6" s="52" t="s">
        <v>1324</v>
      </c>
      <c r="J6" s="2" t="s">
        <v>2091</v>
      </c>
      <c r="K6" s="52" t="s">
        <v>1327</v>
      </c>
      <c r="L6" s="2" t="s">
        <v>2093</v>
      </c>
      <c r="M6" s="52" t="s">
        <v>1331</v>
      </c>
      <c r="N6" s="2" t="s">
        <v>2103</v>
      </c>
      <c r="O6" s="52" t="s">
        <v>1335</v>
      </c>
      <c r="P6" s="2" t="s">
        <v>2110</v>
      </c>
      <c r="Q6" s="52" t="s">
        <v>1339</v>
      </c>
      <c r="R6" s="2" t="s">
        <v>626</v>
      </c>
      <c r="S6" s="52" t="s">
        <v>1295</v>
      </c>
      <c r="T6" s="2" t="s">
        <v>627</v>
      </c>
      <c r="U6" s="2"/>
      <c r="V6" s="2"/>
      <c r="W6" s="52" t="s">
        <v>1345</v>
      </c>
      <c r="X6" s="2" t="s">
        <v>415</v>
      </c>
      <c r="Y6" s="52" t="s">
        <v>1355</v>
      </c>
      <c r="Z6" s="2" t="s">
        <v>2341</v>
      </c>
      <c r="AA6" s="52" t="s">
        <v>1361</v>
      </c>
      <c r="AB6" s="2" t="s">
        <v>2414</v>
      </c>
      <c r="AC6" s="52" t="s">
        <v>1296</v>
      </c>
      <c r="AD6" s="2" t="s">
        <v>2421</v>
      </c>
      <c r="AE6" s="52" t="s">
        <v>1374</v>
      </c>
      <c r="AF6" s="2" t="s">
        <v>2435</v>
      </c>
      <c r="AG6" s="2"/>
      <c r="AH6" s="2"/>
      <c r="AI6" s="51" t="s">
        <v>1299</v>
      </c>
      <c r="AJ6" s="44" t="s">
        <v>257</v>
      </c>
      <c r="AK6" s="51" t="s">
        <v>1387</v>
      </c>
      <c r="AL6" s="44" t="s">
        <v>266</v>
      </c>
      <c r="AM6" s="51" t="s">
        <v>1390</v>
      </c>
      <c r="AN6" s="44" t="s">
        <v>269</v>
      </c>
      <c r="AO6" s="51" t="s">
        <v>1394</v>
      </c>
      <c r="AP6" s="44" t="s">
        <v>273</v>
      </c>
      <c r="AS6" s="51" t="s">
        <v>1399</v>
      </c>
      <c r="AT6" s="44" t="s">
        <v>281</v>
      </c>
      <c r="AU6" s="51" t="s">
        <v>1303</v>
      </c>
      <c r="AV6" s="44" t="s">
        <v>285</v>
      </c>
      <c r="BA6" s="51" t="s">
        <v>1409</v>
      </c>
      <c r="BB6" s="44" t="s">
        <v>2437</v>
      </c>
      <c r="BC6" s="51" t="s">
        <v>1412</v>
      </c>
      <c r="BD6" s="44" t="s">
        <v>2442</v>
      </c>
      <c r="BE6" s="51" t="s">
        <v>1417</v>
      </c>
      <c r="BF6" s="44" t="s">
        <v>2421</v>
      </c>
      <c r="BG6" s="51" t="s">
        <v>1423</v>
      </c>
      <c r="BH6" s="44" t="s">
        <v>2435</v>
      </c>
      <c r="BI6" s="51" t="s">
        <v>1431</v>
      </c>
      <c r="BJ6" s="44" t="s">
        <v>293</v>
      </c>
      <c r="BK6" s="51" t="s">
        <v>1434</v>
      </c>
      <c r="BL6" s="44" t="s">
        <v>295</v>
      </c>
      <c r="BM6" s="51" t="s">
        <v>1437</v>
      </c>
      <c r="BN6" s="44" t="s">
        <v>300</v>
      </c>
      <c r="BO6" s="51" t="s">
        <v>1449</v>
      </c>
      <c r="BP6" s="44" t="s">
        <v>304</v>
      </c>
    </row>
    <row r="7" spans="1:68" x14ac:dyDescent="0.2">
      <c r="A7" s="44" t="str">
        <f t="shared" ca="1" si="0"/>
        <v>PA1704</v>
      </c>
      <c r="B7" s="44" t="str">
        <f t="shared" ca="1" si="0"/>
        <v xml:space="preserve">Cultural history documented </v>
      </c>
      <c r="E7" s="51" t="s">
        <v>1315</v>
      </c>
      <c r="F7" s="44" t="s">
        <v>2080</v>
      </c>
      <c r="G7" s="52" t="s">
        <v>1320</v>
      </c>
      <c r="H7" s="2" t="s">
        <v>2001</v>
      </c>
      <c r="I7" s="52" t="s">
        <v>1286</v>
      </c>
      <c r="J7" s="2" t="s">
        <v>2090</v>
      </c>
      <c r="K7" s="52" t="s">
        <v>1328</v>
      </c>
      <c r="L7" s="2" t="s">
        <v>2095</v>
      </c>
      <c r="M7" s="52" t="s">
        <v>1332</v>
      </c>
      <c r="N7" s="2" t="s">
        <v>2099</v>
      </c>
      <c r="O7" s="52" t="s">
        <v>1290</v>
      </c>
      <c r="P7" s="2" t="s">
        <v>2108</v>
      </c>
      <c r="Q7" s="52" t="s">
        <v>1293</v>
      </c>
      <c r="R7" s="2" t="s">
        <v>625</v>
      </c>
      <c r="S7" s="2"/>
      <c r="T7" s="2"/>
      <c r="U7" s="2"/>
      <c r="V7" s="2"/>
      <c r="W7" s="52" t="s">
        <v>1346</v>
      </c>
      <c r="X7" s="2" t="s">
        <v>416</v>
      </c>
      <c r="Y7" s="52" t="s">
        <v>1356</v>
      </c>
      <c r="Z7" s="2" t="s">
        <v>361</v>
      </c>
      <c r="AA7" s="52" t="s">
        <v>1362</v>
      </c>
      <c r="AB7" s="2" t="s">
        <v>2412</v>
      </c>
      <c r="AC7" s="52" t="s">
        <v>1297</v>
      </c>
      <c r="AD7" s="2" t="s">
        <v>2427</v>
      </c>
      <c r="AE7" s="52" t="s">
        <v>1375</v>
      </c>
      <c r="AF7" s="2" t="s">
        <v>2429</v>
      </c>
      <c r="AG7" s="2"/>
      <c r="AH7" s="2"/>
      <c r="AI7" s="51" t="s">
        <v>1384</v>
      </c>
      <c r="AJ7" s="44" t="s">
        <v>2446</v>
      </c>
      <c r="AK7" s="51" t="s">
        <v>1300</v>
      </c>
      <c r="AL7" s="44" t="s">
        <v>2448</v>
      </c>
      <c r="AM7" s="51" t="s">
        <v>1391</v>
      </c>
      <c r="AN7" s="44" t="s">
        <v>267</v>
      </c>
      <c r="AS7" s="51" t="s">
        <v>1301</v>
      </c>
      <c r="AT7" s="44" t="s">
        <v>280</v>
      </c>
      <c r="AU7" s="51" t="s">
        <v>1304</v>
      </c>
      <c r="AV7" s="44" t="s">
        <v>286</v>
      </c>
      <c r="BC7" s="51" t="s">
        <v>1413</v>
      </c>
      <c r="BD7" s="44" t="s">
        <v>2440</v>
      </c>
      <c r="BE7" s="51" t="s">
        <v>1418</v>
      </c>
      <c r="BF7" s="44" t="s">
        <v>2427</v>
      </c>
      <c r="BG7" s="51" t="s">
        <v>1424</v>
      </c>
      <c r="BH7" s="44" t="s">
        <v>2429</v>
      </c>
      <c r="BK7" s="51" t="s">
        <v>1435</v>
      </c>
      <c r="BL7" s="44" t="s">
        <v>296</v>
      </c>
      <c r="BM7" s="51" t="s">
        <v>1438</v>
      </c>
      <c r="BN7" s="44" t="s">
        <v>301</v>
      </c>
      <c r="BO7" s="51" t="s">
        <v>1450</v>
      </c>
      <c r="BP7" s="44" t="s">
        <v>302</v>
      </c>
    </row>
    <row r="8" spans="1:68" x14ac:dyDescent="0.2">
      <c r="A8" s="44" t="str">
        <f t="shared" ca="1" si="0"/>
        <v/>
      </c>
      <c r="B8" s="44" t="str">
        <f t="shared" ca="1" si="0"/>
        <v/>
      </c>
      <c r="E8" s="52" t="s">
        <v>1316</v>
      </c>
      <c r="F8" s="44" t="s">
        <v>2083</v>
      </c>
      <c r="G8" s="52" t="s">
        <v>1930</v>
      </c>
      <c r="H8" s="2" t="s">
        <v>2086</v>
      </c>
      <c r="I8" s="2"/>
      <c r="J8" s="2"/>
      <c r="K8" s="52" t="s">
        <v>1287</v>
      </c>
      <c r="L8" s="2" t="s">
        <v>2094</v>
      </c>
      <c r="M8" s="52" t="s">
        <v>1289</v>
      </c>
      <c r="N8" s="2" t="s">
        <v>2101</v>
      </c>
      <c r="O8" s="52" t="s">
        <v>1336</v>
      </c>
      <c r="P8" s="2" t="s">
        <v>2105</v>
      </c>
      <c r="Q8" s="2"/>
      <c r="R8" s="2"/>
      <c r="S8" s="2"/>
      <c r="T8" s="2"/>
      <c r="U8" s="2"/>
      <c r="V8" s="2"/>
      <c r="W8" s="52" t="s">
        <v>1347</v>
      </c>
      <c r="X8" s="2" t="s">
        <v>633</v>
      </c>
      <c r="Y8" s="52" t="s">
        <v>1357</v>
      </c>
      <c r="Z8" s="2" t="s">
        <v>2410</v>
      </c>
      <c r="AA8" s="52" t="s">
        <v>1363</v>
      </c>
      <c r="AB8" s="2" t="s">
        <v>2413</v>
      </c>
      <c r="AC8" s="52" t="s">
        <v>1366</v>
      </c>
      <c r="AD8" s="2" t="s">
        <v>2425</v>
      </c>
      <c r="AE8" s="52" t="s">
        <v>1376</v>
      </c>
      <c r="AF8" s="2" t="s">
        <v>2431</v>
      </c>
      <c r="AG8" s="2"/>
      <c r="AH8" s="2"/>
      <c r="AK8" s="53"/>
      <c r="AL8" s="53"/>
      <c r="AU8" s="51" t="s">
        <v>1401</v>
      </c>
      <c r="AV8" s="44" t="s">
        <v>284</v>
      </c>
      <c r="BC8" s="51" t="s">
        <v>1414</v>
      </c>
      <c r="BD8" s="44" t="s">
        <v>2443</v>
      </c>
      <c r="BE8" s="51" t="s">
        <v>1306</v>
      </c>
      <c r="BF8" s="44" t="s">
        <v>2425</v>
      </c>
      <c r="BG8" s="51" t="s">
        <v>1425</v>
      </c>
      <c r="BH8" s="44" t="s">
        <v>2431</v>
      </c>
    </row>
    <row r="9" spans="1:68" x14ac:dyDescent="0.2">
      <c r="A9" s="44" t="str">
        <f t="shared" ca="1" si="0"/>
        <v/>
      </c>
      <c r="B9" s="44" t="str">
        <f t="shared" ca="1" si="0"/>
        <v/>
      </c>
      <c r="E9" s="51" t="s">
        <v>1929</v>
      </c>
      <c r="F9" s="44" t="s">
        <v>2082</v>
      </c>
      <c r="G9" s="52" t="s">
        <v>1321</v>
      </c>
      <c r="H9" s="2" t="s">
        <v>0</v>
      </c>
      <c r="I9" s="2"/>
      <c r="J9" s="2"/>
      <c r="K9" s="52" t="s">
        <v>1288</v>
      </c>
      <c r="L9" s="2" t="s">
        <v>2096</v>
      </c>
      <c r="M9" s="2"/>
      <c r="N9" s="2"/>
      <c r="O9" s="52" t="s">
        <v>1337</v>
      </c>
      <c r="P9" s="2" t="s">
        <v>2106</v>
      </c>
      <c r="Q9" s="2"/>
      <c r="R9" s="2"/>
      <c r="S9" s="2"/>
      <c r="T9" s="2"/>
      <c r="U9" s="2"/>
      <c r="V9" s="2"/>
      <c r="W9" s="52" t="s">
        <v>1348</v>
      </c>
      <c r="X9" s="2" t="s">
        <v>1180</v>
      </c>
      <c r="Y9" s="52" t="s">
        <v>1358</v>
      </c>
      <c r="Z9" s="2" t="s">
        <v>360</v>
      </c>
      <c r="AA9" s="2"/>
      <c r="AB9" s="2"/>
      <c r="AC9" s="52" t="s">
        <v>1367</v>
      </c>
      <c r="AD9" s="2" t="s">
        <v>2419</v>
      </c>
      <c r="AE9" s="52" t="s">
        <v>1377</v>
      </c>
      <c r="AF9" s="2" t="s">
        <v>2434</v>
      </c>
      <c r="AG9" s="2"/>
      <c r="AH9" s="2"/>
      <c r="AU9" s="51" t="s">
        <v>1402</v>
      </c>
      <c r="AV9" s="44" t="s">
        <v>289</v>
      </c>
      <c r="BE9" s="51" t="s">
        <v>1419</v>
      </c>
      <c r="BF9" s="44" t="s">
        <v>2444</v>
      </c>
      <c r="BG9" s="51" t="s">
        <v>1426</v>
      </c>
      <c r="BH9" s="44" t="s">
        <v>2434</v>
      </c>
    </row>
    <row r="10" spans="1:68" x14ac:dyDescent="0.2">
      <c r="A10" s="44" t="str">
        <f t="shared" ca="1" si="0"/>
        <v/>
      </c>
      <c r="B10" s="44" t="str">
        <f t="shared" ca="1" si="0"/>
        <v/>
      </c>
      <c r="G10" s="52" t="s">
        <v>1285</v>
      </c>
      <c r="H10" s="46" t="s">
        <v>1</v>
      </c>
      <c r="I10" s="2"/>
      <c r="J10" s="2"/>
      <c r="K10" s="2"/>
      <c r="L10" s="2"/>
      <c r="M10" s="2"/>
      <c r="N10" s="2"/>
      <c r="O10" s="52" t="s">
        <v>1291</v>
      </c>
      <c r="P10" s="2" t="s">
        <v>2107</v>
      </c>
      <c r="Q10" s="2"/>
      <c r="R10" s="2"/>
      <c r="S10" s="2"/>
      <c r="T10" s="2"/>
      <c r="U10" s="2"/>
      <c r="V10" s="2"/>
      <c r="W10" s="52" t="s">
        <v>1349</v>
      </c>
      <c r="X10" s="2" t="s">
        <v>2329</v>
      </c>
      <c r="Y10" s="2"/>
      <c r="Z10" s="2"/>
      <c r="AA10" s="2"/>
      <c r="AB10" s="2"/>
      <c r="AC10" s="52" t="s">
        <v>1298</v>
      </c>
      <c r="AD10" s="2" t="s">
        <v>2418</v>
      </c>
      <c r="AE10" s="52" t="s">
        <v>1378</v>
      </c>
      <c r="AF10" s="2" t="s">
        <v>2432</v>
      </c>
      <c r="AG10" s="2"/>
      <c r="AH10" s="2"/>
      <c r="AU10" s="51" t="s">
        <v>1305</v>
      </c>
      <c r="AV10" s="44" t="s">
        <v>290</v>
      </c>
      <c r="BE10" s="51" t="s">
        <v>1307</v>
      </c>
      <c r="BF10" s="44" t="s">
        <v>2418</v>
      </c>
      <c r="BG10" s="51" t="s">
        <v>1427</v>
      </c>
      <c r="BH10" s="44" t="s">
        <v>2445</v>
      </c>
    </row>
    <row r="11" spans="1:68" x14ac:dyDescent="0.2">
      <c r="A11" s="44" t="str">
        <f t="shared" ca="1" si="0"/>
        <v/>
      </c>
      <c r="B11" s="44" t="str">
        <f t="shared" ca="1" si="0"/>
        <v/>
      </c>
      <c r="I11" s="2"/>
      <c r="J11" s="2"/>
      <c r="K11" s="2"/>
      <c r="L11" s="2"/>
      <c r="M11" s="2"/>
      <c r="N11" s="2"/>
      <c r="O11" s="2"/>
      <c r="P11" s="2"/>
      <c r="Q11" s="2"/>
      <c r="R11" s="2"/>
      <c r="S11" s="2"/>
      <c r="T11" s="2"/>
      <c r="W11" s="52" t="s">
        <v>1350</v>
      </c>
      <c r="X11" s="2" t="s">
        <v>2326</v>
      </c>
      <c r="Y11" s="2"/>
      <c r="Z11" s="2"/>
      <c r="AA11" s="2"/>
      <c r="AB11" s="2"/>
      <c r="AC11" s="52" t="s">
        <v>1368</v>
      </c>
      <c r="AD11" s="2" t="s">
        <v>2424</v>
      </c>
      <c r="AE11" s="52" t="s">
        <v>1379</v>
      </c>
      <c r="AF11" s="2" t="s">
        <v>2430</v>
      </c>
      <c r="AG11" s="2"/>
      <c r="AH11" s="2"/>
      <c r="BE11" s="51" t="s">
        <v>1308</v>
      </c>
      <c r="BF11" s="44" t="s">
        <v>2424</v>
      </c>
      <c r="BG11" s="51" t="s">
        <v>1428</v>
      </c>
      <c r="BH11" s="44" t="s">
        <v>2430</v>
      </c>
    </row>
    <row r="12" spans="1:68" x14ac:dyDescent="0.2">
      <c r="A12" s="44" t="str">
        <f t="shared" ca="1" si="0"/>
        <v/>
      </c>
      <c r="B12" s="44" t="str">
        <f t="shared" ca="1" si="0"/>
        <v/>
      </c>
      <c r="I12" s="2"/>
      <c r="J12" s="2"/>
      <c r="K12" s="2"/>
      <c r="L12" s="2"/>
      <c r="M12" s="2"/>
      <c r="N12" s="2"/>
      <c r="O12" s="2"/>
      <c r="P12" s="2"/>
      <c r="Q12" s="2"/>
      <c r="R12" s="2"/>
      <c r="S12" s="2"/>
      <c r="T12" s="2"/>
      <c r="W12" s="52" t="s">
        <v>1351</v>
      </c>
      <c r="X12" s="2" t="s">
        <v>2328</v>
      </c>
      <c r="Y12" s="2"/>
      <c r="Z12" s="2"/>
      <c r="AA12" s="2"/>
      <c r="AB12" s="2"/>
      <c r="AC12" s="52" t="s">
        <v>1369</v>
      </c>
      <c r="AD12" s="2" t="s">
        <v>2423</v>
      </c>
      <c r="AE12" s="2"/>
      <c r="AF12" s="2"/>
      <c r="AG12" s="2"/>
      <c r="AH12" s="2"/>
      <c r="BE12" s="51" t="s">
        <v>1420</v>
      </c>
      <c r="BF12" s="44" t="s">
        <v>2423</v>
      </c>
    </row>
    <row r="13" spans="1:68" x14ac:dyDescent="0.2">
      <c r="A13" s="44" t="str">
        <f t="shared" ca="1" si="0"/>
        <v/>
      </c>
      <c r="B13" s="44" t="str">
        <f t="shared" ca="1" si="0"/>
        <v/>
      </c>
      <c r="I13" s="2"/>
      <c r="J13" s="2"/>
      <c r="K13" s="2"/>
      <c r="L13" s="2"/>
      <c r="M13" s="2"/>
      <c r="N13" s="2"/>
      <c r="O13" s="2"/>
      <c r="P13" s="2"/>
      <c r="Q13" s="2"/>
      <c r="R13" s="2"/>
      <c r="S13" s="2"/>
      <c r="T13" s="2"/>
      <c r="W13" s="52" t="s">
        <v>1352</v>
      </c>
      <c r="X13" s="2" t="s">
        <v>1181</v>
      </c>
      <c r="Y13" s="2"/>
      <c r="Z13" s="2"/>
      <c r="AA13" s="2"/>
      <c r="AB13" s="2"/>
      <c r="AC13" s="52" t="s">
        <v>1370</v>
      </c>
      <c r="AD13" s="2" t="s">
        <v>2422</v>
      </c>
      <c r="AE13" s="2"/>
      <c r="AF13" s="2"/>
      <c r="AG13" s="2"/>
      <c r="AH13" s="2"/>
      <c r="BE13" s="51" t="s">
        <v>1309</v>
      </c>
      <c r="BF13" s="44" t="s">
        <v>2422</v>
      </c>
    </row>
    <row r="14" spans="1:68" x14ac:dyDescent="0.2">
      <c r="A14" s="44" t="str">
        <f t="shared" ca="1" si="0"/>
        <v/>
      </c>
      <c r="B14" s="44" t="str">
        <f t="shared" ca="1" si="0"/>
        <v/>
      </c>
      <c r="I14" s="2"/>
      <c r="J14" s="2"/>
      <c r="M14" s="2"/>
      <c r="N14" s="2"/>
      <c r="O14" s="2"/>
      <c r="P14" s="2"/>
      <c r="Q14" s="2"/>
      <c r="R14" s="2"/>
      <c r="S14" s="2"/>
      <c r="T14" s="2"/>
      <c r="W14" s="2"/>
      <c r="X14" s="2"/>
      <c r="Y14" s="2"/>
      <c r="Z14" s="2"/>
      <c r="AA14" s="2"/>
      <c r="AB14" s="2"/>
      <c r="AC14" s="52" t="s">
        <v>1371</v>
      </c>
      <c r="AD14" s="2" t="s">
        <v>2420</v>
      </c>
      <c r="AE14" s="2"/>
      <c r="AF14" s="2"/>
      <c r="AG14" s="2"/>
      <c r="AH14" s="2"/>
      <c r="BE14" s="51" t="s">
        <v>1310</v>
      </c>
      <c r="BF14" s="44" t="s">
        <v>2420</v>
      </c>
    </row>
    <row r="15" spans="1:68" x14ac:dyDescent="0.2">
      <c r="A15" s="44" t="str">
        <f t="shared" ca="1" si="0"/>
        <v/>
      </c>
      <c r="B15" s="44" t="str">
        <f t="shared" ca="1" si="0"/>
        <v/>
      </c>
      <c r="I15" s="2"/>
      <c r="J15" s="2"/>
      <c r="M15" s="2"/>
      <c r="N15" s="2"/>
      <c r="O15" s="2"/>
      <c r="P15" s="2"/>
      <c r="S15" s="2"/>
      <c r="T15" s="2"/>
      <c r="W15" s="2"/>
      <c r="X15" s="2"/>
      <c r="Y15" s="2"/>
      <c r="Z15" s="2"/>
      <c r="AA15" s="2"/>
      <c r="AB15" s="2"/>
      <c r="AC15" s="2"/>
      <c r="AD15" s="2"/>
      <c r="AE15" s="2"/>
      <c r="AF15" s="2"/>
      <c r="AG15" s="2"/>
      <c r="AH15" s="2"/>
    </row>
    <row r="16" spans="1:68" x14ac:dyDescent="0.2">
      <c r="A16" s="44" t="str">
        <f t="shared" ca="1" si="0"/>
        <v/>
      </c>
      <c r="B16" s="44" t="str">
        <f t="shared" ca="1" si="0"/>
        <v/>
      </c>
      <c r="I16" s="2"/>
      <c r="J16" s="2"/>
      <c r="M16" s="2"/>
      <c r="N16" s="2"/>
      <c r="O16" s="2"/>
      <c r="P16" s="2"/>
      <c r="S16" s="2"/>
      <c r="T16" s="2"/>
      <c r="W16" s="2"/>
      <c r="X16" s="2"/>
      <c r="Y16" s="2"/>
      <c r="Z16" s="2"/>
      <c r="AA16" s="2"/>
      <c r="AB16" s="2"/>
      <c r="AC16" s="2"/>
      <c r="AD16" s="2"/>
      <c r="AE16" s="2"/>
      <c r="AF16" s="2"/>
      <c r="AG16" s="2"/>
      <c r="AH16" s="2"/>
    </row>
    <row r="17" spans="1:58" ht="12.75" x14ac:dyDescent="0.2">
      <c r="A17" s="44" t="str">
        <f t="shared" ca="1" si="0"/>
        <v/>
      </c>
      <c r="B17" s="44" t="str">
        <f t="shared" ca="1" si="0"/>
        <v/>
      </c>
      <c r="E17"/>
      <c r="F17"/>
      <c r="I17" s="2"/>
      <c r="J17" s="2"/>
      <c r="M17" s="2"/>
      <c r="N17" s="2"/>
      <c r="O17" s="2"/>
      <c r="P17" s="2"/>
      <c r="S17" s="2"/>
      <c r="T17" s="2"/>
      <c r="W17" s="2"/>
      <c r="X17" s="2"/>
      <c r="Y17" s="2"/>
      <c r="Z17" s="2"/>
      <c r="AA17" s="2"/>
      <c r="AB17" s="2"/>
      <c r="AC17" s="2"/>
      <c r="AD17" s="2"/>
      <c r="AE17"/>
      <c r="AF17"/>
      <c r="AG17" s="2"/>
      <c r="AH17" s="2"/>
    </row>
    <row r="18" spans="1:58" ht="12.75" x14ac:dyDescent="0.2">
      <c r="A18" s="44" t="str">
        <f t="shared" ca="1" si="0"/>
        <v/>
      </c>
      <c r="B18" s="44" t="str">
        <f t="shared" ca="1" si="0"/>
        <v/>
      </c>
      <c r="E18"/>
      <c r="F18"/>
      <c r="J18" s="2"/>
      <c r="M18" s="2"/>
      <c r="N18" s="2"/>
      <c r="O18" s="2"/>
      <c r="P18" s="2"/>
      <c r="S18" s="2"/>
      <c r="T18" s="2"/>
      <c r="W18" s="2"/>
      <c r="X18" s="2"/>
      <c r="Y18" s="2"/>
      <c r="Z18" s="2"/>
      <c r="AA18" s="2"/>
      <c r="AB18" s="2"/>
      <c r="AC18" s="2"/>
      <c r="AD18" s="2"/>
      <c r="AE18"/>
      <c r="AF18"/>
      <c r="AG18" s="2"/>
      <c r="AH18" s="2"/>
    </row>
    <row r="19" spans="1:58" ht="12.75" x14ac:dyDescent="0.2">
      <c r="A19" s="44" t="str">
        <f t="shared" ca="1" si="0"/>
        <v/>
      </c>
      <c r="B19" s="44" t="str">
        <f t="shared" ca="1" si="0"/>
        <v/>
      </c>
      <c r="E19"/>
      <c r="F19"/>
      <c r="J19" s="2"/>
      <c r="M19" s="2"/>
      <c r="N19" s="2"/>
      <c r="O19" s="2"/>
      <c r="P19" s="2"/>
      <c r="W19" s="2"/>
      <c r="X19" s="2"/>
      <c r="Y19" s="2"/>
      <c r="Z19" s="2"/>
      <c r="AA19" s="2"/>
      <c r="AB19" s="2"/>
      <c r="AC19" s="2"/>
      <c r="AD19" s="2"/>
      <c r="AE19"/>
      <c r="AF19"/>
      <c r="AG19" s="2"/>
      <c r="AH19" s="2"/>
      <c r="BE19"/>
      <c r="BF19"/>
    </row>
    <row r="20" spans="1:58" ht="12.75" x14ac:dyDescent="0.2">
      <c r="A20" s="44" t="str">
        <f t="shared" ca="1" si="0"/>
        <v/>
      </c>
      <c r="B20" s="44" t="str">
        <f t="shared" ca="1" si="0"/>
        <v/>
      </c>
      <c r="E20"/>
      <c r="F20"/>
      <c r="J20" s="2"/>
      <c r="M20" s="2"/>
      <c r="N20" s="2"/>
      <c r="O20" s="2"/>
      <c r="P20" s="2"/>
      <c r="W20" s="2"/>
      <c r="X20" s="2"/>
      <c r="Y20" s="2"/>
      <c r="Z20" s="2"/>
      <c r="AA20" s="2"/>
      <c r="AB20" s="2"/>
      <c r="AE20"/>
      <c r="AF20"/>
      <c r="AG20" s="2"/>
      <c r="AH20" s="2"/>
      <c r="BE20"/>
      <c r="BF20"/>
    </row>
    <row r="21" spans="1:58" ht="12.75" x14ac:dyDescent="0.2">
      <c r="A21" s="44" t="str">
        <f t="shared" ca="1" si="0"/>
        <v/>
      </c>
      <c r="B21" s="44" t="str">
        <f t="shared" ca="1" si="0"/>
        <v/>
      </c>
      <c r="E21"/>
      <c r="F21"/>
      <c r="J21" s="2"/>
      <c r="M21" s="2"/>
      <c r="N21" s="2"/>
      <c r="O21" s="2"/>
      <c r="P21" s="2"/>
      <c r="W21" s="2"/>
      <c r="X21" s="2"/>
      <c r="Y21" s="2"/>
      <c r="Z21" s="2"/>
      <c r="AA21" s="2"/>
      <c r="AB21" s="2"/>
      <c r="AE21"/>
      <c r="AF21"/>
      <c r="AG21" s="2"/>
      <c r="AH21" s="2"/>
      <c r="BE21"/>
      <c r="BF21"/>
    </row>
    <row r="22" spans="1:58" ht="12.75" x14ac:dyDescent="0.2">
      <c r="A22" s="44" t="str">
        <f t="shared" ca="1" si="0"/>
        <v/>
      </c>
      <c r="B22" s="44" t="str">
        <f t="shared" ca="1" si="0"/>
        <v/>
      </c>
      <c r="E22"/>
      <c r="F22"/>
      <c r="M22" s="2"/>
      <c r="N22" s="2"/>
      <c r="O22" s="2"/>
      <c r="P22" s="2"/>
      <c r="W22" s="2"/>
      <c r="X22" s="2"/>
      <c r="Y22" s="2"/>
      <c r="Z22" s="2"/>
      <c r="AA22" s="2"/>
      <c r="AB22" s="2"/>
      <c r="AE22"/>
      <c r="AF22"/>
      <c r="AG22" s="2"/>
      <c r="AH22" s="2"/>
      <c r="BE22"/>
      <c r="BF22"/>
    </row>
    <row r="23" spans="1:58" ht="12.75" x14ac:dyDescent="0.2">
      <c r="A23" s="44" t="str">
        <f t="shared" ca="1" si="0"/>
        <v/>
      </c>
      <c r="B23" s="44" t="str">
        <f t="shared" ca="1" si="0"/>
        <v/>
      </c>
      <c r="E23"/>
      <c r="F23"/>
      <c r="M23" s="2"/>
      <c r="N23" s="2"/>
      <c r="O23" s="2"/>
      <c r="P23" s="2"/>
      <c r="W23" s="2"/>
      <c r="X23" s="2"/>
      <c r="Y23" s="2"/>
      <c r="Z23" s="2"/>
      <c r="AA23" s="2"/>
      <c r="AB23" s="2"/>
      <c r="AE23"/>
      <c r="AF23"/>
      <c r="AG23" s="2"/>
      <c r="AH23" s="2"/>
      <c r="BE23"/>
      <c r="BF23"/>
    </row>
    <row r="24" spans="1:58" ht="12.75" x14ac:dyDescent="0.2">
      <c r="A24" s="44" t="str">
        <f t="shared" ref="A24:B43" ca="1" si="1">IF($A$1="---","",IF(OFFSET(A24,0,$A$1)="","",OFFSET(A24,0,$A$1)))</f>
        <v/>
      </c>
      <c r="B24" s="44" t="str">
        <f t="shared" ca="1" si="1"/>
        <v/>
      </c>
      <c r="E24"/>
      <c r="F24"/>
      <c r="M24" s="2"/>
      <c r="N24" s="2"/>
      <c r="O24" s="2"/>
      <c r="P24" s="2"/>
      <c r="W24" s="2"/>
      <c r="X24" s="2"/>
      <c r="Y24" s="2"/>
      <c r="Z24" s="2"/>
      <c r="AA24" s="2"/>
      <c r="AB24" s="2"/>
      <c r="AE24"/>
      <c r="AF24"/>
      <c r="AG24" s="2"/>
      <c r="AH24" s="2"/>
      <c r="BE24"/>
      <c r="BF24"/>
    </row>
    <row r="25" spans="1:58" ht="12.75" x14ac:dyDescent="0.2">
      <c r="A25" s="44" t="str">
        <f t="shared" ca="1" si="1"/>
        <v/>
      </c>
      <c r="B25" s="44" t="str">
        <f t="shared" ca="1" si="1"/>
        <v/>
      </c>
      <c r="E25"/>
      <c r="F25"/>
      <c r="M25" s="2"/>
      <c r="N25" s="2"/>
      <c r="O25" s="2"/>
      <c r="P25" s="2"/>
      <c r="W25" s="2"/>
      <c r="X25" s="2"/>
      <c r="Y25" s="2"/>
      <c r="Z25" s="2"/>
      <c r="AA25" s="2"/>
      <c r="AB25" s="2"/>
      <c r="AE25"/>
      <c r="AF25"/>
      <c r="AG25" s="2"/>
      <c r="AH25" s="2"/>
      <c r="BE25"/>
      <c r="BF25"/>
    </row>
    <row r="26" spans="1:58" ht="12.75" x14ac:dyDescent="0.2">
      <c r="A26" s="44" t="str">
        <f t="shared" ca="1" si="1"/>
        <v/>
      </c>
      <c r="B26" s="44" t="str">
        <f t="shared" ca="1" si="1"/>
        <v/>
      </c>
      <c r="E26"/>
      <c r="F26"/>
      <c r="M26" s="2"/>
      <c r="N26" s="2"/>
      <c r="O26" s="2"/>
      <c r="P26" s="2"/>
      <c r="W26" s="2"/>
      <c r="X26" s="2"/>
      <c r="Y26" s="2"/>
      <c r="Z26" s="2"/>
      <c r="AA26" s="2"/>
      <c r="AB26" s="2"/>
      <c r="AE26"/>
      <c r="AF26"/>
      <c r="AG26" s="2"/>
      <c r="AH26" s="2"/>
      <c r="BE26"/>
      <c r="BF26"/>
    </row>
    <row r="27" spans="1:58" ht="12.75" x14ac:dyDescent="0.2">
      <c r="A27" s="44" t="str">
        <f t="shared" ca="1" si="1"/>
        <v/>
      </c>
      <c r="B27" s="44" t="str">
        <f t="shared" ca="1" si="1"/>
        <v/>
      </c>
      <c r="E27"/>
      <c r="F27"/>
      <c r="M27" s="2"/>
      <c r="N27" s="2"/>
      <c r="O27" s="2"/>
      <c r="P27" s="2"/>
      <c r="W27" s="2"/>
      <c r="X27" s="2"/>
      <c r="Y27" s="2"/>
      <c r="Z27" s="2"/>
      <c r="AA27" s="2"/>
      <c r="AB27" s="2"/>
      <c r="AE27"/>
      <c r="AF27"/>
      <c r="AG27" s="2"/>
      <c r="AH27" s="2"/>
      <c r="BE27"/>
      <c r="BF27"/>
    </row>
    <row r="28" spans="1:58" ht="12.75" x14ac:dyDescent="0.2">
      <c r="A28" s="44" t="str">
        <f t="shared" ca="1" si="1"/>
        <v/>
      </c>
      <c r="B28" s="44" t="str">
        <f t="shared" ca="1" si="1"/>
        <v/>
      </c>
      <c r="E28"/>
      <c r="F28"/>
      <c r="M28" s="2"/>
      <c r="N28" s="2"/>
      <c r="O28" s="2"/>
      <c r="P28" s="2"/>
      <c r="W28" s="2"/>
      <c r="X28" s="2"/>
      <c r="Y28" s="2"/>
      <c r="Z28" s="2"/>
      <c r="AA28" s="2"/>
      <c r="AB28" s="2"/>
      <c r="AE28"/>
      <c r="AF28"/>
      <c r="AG28" s="2"/>
      <c r="AH28" s="2"/>
      <c r="BE28"/>
      <c r="BF28"/>
    </row>
    <row r="29" spans="1:58" ht="12.75" x14ac:dyDescent="0.2">
      <c r="A29" s="44" t="str">
        <f t="shared" ca="1" si="1"/>
        <v/>
      </c>
      <c r="B29" s="44" t="str">
        <f t="shared" ca="1" si="1"/>
        <v/>
      </c>
      <c r="E29"/>
      <c r="F29"/>
      <c r="M29" s="2"/>
      <c r="N29" s="2"/>
      <c r="O29" s="2"/>
      <c r="P29" s="2"/>
      <c r="W29" s="2"/>
      <c r="X29" s="2"/>
      <c r="Y29" s="2"/>
      <c r="Z29" s="2"/>
      <c r="AA29" s="2"/>
      <c r="AB29" s="2"/>
      <c r="AE29"/>
      <c r="AF29"/>
      <c r="AG29" s="2"/>
      <c r="AH29" s="2"/>
      <c r="BE29"/>
      <c r="BF29"/>
    </row>
    <row r="30" spans="1:58" ht="12.75" x14ac:dyDescent="0.2">
      <c r="A30" s="44" t="str">
        <f t="shared" ca="1" si="1"/>
        <v/>
      </c>
      <c r="B30" s="44" t="str">
        <f t="shared" ca="1" si="1"/>
        <v/>
      </c>
      <c r="E30"/>
      <c r="F30"/>
      <c r="M30" s="2"/>
      <c r="N30" s="2"/>
      <c r="O30" s="2"/>
      <c r="P30" s="2"/>
      <c r="W30" s="2"/>
      <c r="X30" s="2"/>
      <c r="Y30" s="2"/>
      <c r="Z30" s="2"/>
      <c r="AA30" s="2"/>
      <c r="AB30" s="2"/>
      <c r="AE30"/>
      <c r="AF30"/>
      <c r="AG30" s="2"/>
      <c r="AH30" s="2"/>
      <c r="BE30"/>
      <c r="BF30"/>
    </row>
    <row r="31" spans="1:58" ht="12.75" x14ac:dyDescent="0.2">
      <c r="A31" s="44" t="str">
        <f t="shared" ca="1" si="1"/>
        <v/>
      </c>
      <c r="B31" s="44" t="str">
        <f t="shared" ca="1" si="1"/>
        <v/>
      </c>
      <c r="E31"/>
      <c r="F31"/>
      <c r="M31" s="2"/>
      <c r="N31" s="2"/>
      <c r="O31" s="2"/>
      <c r="P31" s="2"/>
      <c r="W31" s="2"/>
      <c r="X31" s="2"/>
      <c r="Y31" s="2"/>
      <c r="Z31" s="2"/>
      <c r="AA31" s="2"/>
      <c r="AB31" s="2"/>
      <c r="AE31"/>
      <c r="AF31"/>
      <c r="AG31" s="2"/>
      <c r="AH31" s="2"/>
      <c r="BE31"/>
      <c r="BF31"/>
    </row>
    <row r="32" spans="1:58" ht="12.75" x14ac:dyDescent="0.2">
      <c r="A32" s="44" t="str">
        <f t="shared" ca="1" si="1"/>
        <v/>
      </c>
      <c r="B32" s="44" t="str">
        <f t="shared" ca="1" si="1"/>
        <v/>
      </c>
      <c r="E32"/>
      <c r="F32"/>
      <c r="M32" s="2"/>
      <c r="N32" s="2"/>
      <c r="O32" s="2"/>
      <c r="P32" s="2"/>
      <c r="W32" s="2"/>
      <c r="X32" s="2"/>
      <c r="Y32" s="2"/>
      <c r="Z32" s="2"/>
      <c r="AA32" s="2"/>
      <c r="AB32" s="2"/>
      <c r="AE32"/>
      <c r="AF32"/>
      <c r="AG32" s="2"/>
      <c r="AH32" s="2"/>
      <c r="BE32"/>
      <c r="BF32"/>
    </row>
    <row r="33" spans="1:58" ht="12.75" x14ac:dyDescent="0.2">
      <c r="A33" s="44" t="str">
        <f t="shared" ca="1" si="1"/>
        <v/>
      </c>
      <c r="B33" s="44" t="str">
        <f t="shared" ca="1" si="1"/>
        <v/>
      </c>
      <c r="E33"/>
      <c r="F33"/>
      <c r="M33" s="2"/>
      <c r="N33" s="2"/>
      <c r="O33" s="2"/>
      <c r="P33" s="2"/>
      <c r="W33" s="2"/>
      <c r="X33" s="2"/>
      <c r="Y33" s="2"/>
      <c r="Z33" s="2"/>
      <c r="AA33" s="2"/>
      <c r="AB33" s="2"/>
      <c r="AE33"/>
      <c r="AF33"/>
      <c r="AG33" s="2"/>
      <c r="AH33" s="2"/>
      <c r="BE33"/>
      <c r="BF33"/>
    </row>
    <row r="34" spans="1:58" ht="12.75" x14ac:dyDescent="0.2">
      <c r="A34" s="44" t="str">
        <f t="shared" ca="1" si="1"/>
        <v/>
      </c>
      <c r="B34" s="44" t="str">
        <f t="shared" ca="1" si="1"/>
        <v/>
      </c>
      <c r="E34"/>
      <c r="F34"/>
      <c r="M34" s="2"/>
      <c r="N34" s="2"/>
      <c r="O34" s="2"/>
      <c r="P34" s="2"/>
      <c r="W34" s="2"/>
      <c r="X34" s="2"/>
      <c r="Y34" s="2"/>
      <c r="Z34" s="2"/>
      <c r="AA34" s="2"/>
      <c r="AB34" s="2"/>
      <c r="AE34"/>
      <c r="AF34"/>
      <c r="AG34" s="2"/>
      <c r="AH34" s="2"/>
      <c r="BE34"/>
      <c r="BF34"/>
    </row>
    <row r="35" spans="1:58" ht="12.75" x14ac:dyDescent="0.2">
      <c r="A35" s="44" t="str">
        <f t="shared" ca="1" si="1"/>
        <v/>
      </c>
      <c r="B35" s="44" t="str">
        <f t="shared" ca="1" si="1"/>
        <v/>
      </c>
      <c r="E35"/>
      <c r="F35"/>
      <c r="M35" s="2"/>
      <c r="N35" s="2"/>
      <c r="O35" s="2"/>
      <c r="P35" s="2"/>
      <c r="W35" s="2"/>
      <c r="X35" s="2"/>
      <c r="Y35" s="2"/>
      <c r="Z35" s="2"/>
      <c r="AA35" s="2"/>
      <c r="AB35" s="2"/>
      <c r="AG35" s="2"/>
      <c r="AH35" s="2"/>
    </row>
    <row r="36" spans="1:58" ht="12.75" x14ac:dyDescent="0.2">
      <c r="A36" s="44" t="str">
        <f t="shared" ca="1" si="1"/>
        <v/>
      </c>
      <c r="B36" s="44" t="str">
        <f t="shared" ca="1" si="1"/>
        <v/>
      </c>
      <c r="E36"/>
      <c r="F36"/>
      <c r="M36" s="2"/>
      <c r="N36" s="2"/>
      <c r="O36" s="2"/>
      <c r="P36" s="2"/>
      <c r="W36" s="2"/>
      <c r="X36" s="2"/>
      <c r="Y36" s="2"/>
      <c r="Z36" s="2"/>
      <c r="AA36" s="2"/>
      <c r="AB36" s="2"/>
      <c r="AG36" s="2"/>
      <c r="AH36" s="2"/>
    </row>
    <row r="37" spans="1:58" x14ac:dyDescent="0.2">
      <c r="A37" s="44" t="str">
        <f t="shared" ca="1" si="1"/>
        <v/>
      </c>
      <c r="B37" s="44" t="str">
        <f t="shared" ca="1" si="1"/>
        <v/>
      </c>
      <c r="M37" s="2"/>
      <c r="N37" s="2"/>
      <c r="W37" s="2"/>
      <c r="X37" s="2"/>
      <c r="Y37" s="2"/>
      <c r="Z37" s="2"/>
      <c r="AA37" s="2"/>
      <c r="AB37" s="2"/>
      <c r="AG37" s="2"/>
      <c r="AH37" s="2"/>
    </row>
    <row r="38" spans="1:58" x14ac:dyDescent="0.2">
      <c r="A38" s="44" t="str">
        <f t="shared" ca="1" si="1"/>
        <v/>
      </c>
      <c r="B38" s="44" t="str">
        <f t="shared" ca="1" si="1"/>
        <v/>
      </c>
      <c r="M38" s="2"/>
      <c r="N38" s="2"/>
      <c r="W38" s="2"/>
      <c r="X38" s="2"/>
      <c r="Y38" s="2"/>
      <c r="Z38" s="2"/>
      <c r="AA38" s="2"/>
      <c r="AB38" s="2"/>
      <c r="AG38" s="2"/>
      <c r="AH38" s="2"/>
    </row>
    <row r="39" spans="1:58" x14ac:dyDescent="0.2">
      <c r="A39" s="44" t="str">
        <f t="shared" ca="1" si="1"/>
        <v/>
      </c>
      <c r="B39" s="44" t="str">
        <f t="shared" ca="1" si="1"/>
        <v/>
      </c>
      <c r="M39" s="2"/>
      <c r="N39" s="2"/>
      <c r="W39" s="2"/>
      <c r="X39" s="2"/>
      <c r="Y39" s="2"/>
      <c r="Z39" s="2"/>
      <c r="AA39" s="2"/>
      <c r="AB39" s="2"/>
      <c r="AG39" s="2"/>
      <c r="AH39" s="2"/>
    </row>
    <row r="40" spans="1:58" x14ac:dyDescent="0.2">
      <c r="A40" s="44" t="str">
        <f t="shared" ca="1" si="1"/>
        <v/>
      </c>
      <c r="B40" s="44" t="str">
        <f t="shared" ca="1" si="1"/>
        <v/>
      </c>
      <c r="M40" s="2"/>
      <c r="N40" s="2"/>
      <c r="W40" s="2"/>
      <c r="X40" s="2"/>
      <c r="Y40" s="2"/>
      <c r="Z40" s="2"/>
      <c r="AA40" s="2"/>
      <c r="AB40" s="2"/>
      <c r="AG40" s="2"/>
      <c r="AH40" s="2"/>
    </row>
    <row r="41" spans="1:58" x14ac:dyDescent="0.2">
      <c r="A41" s="44" t="str">
        <f t="shared" ca="1" si="1"/>
        <v/>
      </c>
      <c r="B41" s="44" t="str">
        <f t="shared" ca="1" si="1"/>
        <v/>
      </c>
      <c r="M41" s="2"/>
      <c r="N41" s="2"/>
      <c r="W41" s="2"/>
      <c r="X41" s="2"/>
      <c r="Y41" s="2"/>
      <c r="Z41" s="2"/>
      <c r="AA41" s="2"/>
      <c r="AB41" s="2"/>
      <c r="AG41" s="2"/>
      <c r="AH41" s="2"/>
    </row>
    <row r="42" spans="1:58" x14ac:dyDescent="0.2">
      <c r="A42" s="44" t="str">
        <f t="shared" ca="1" si="1"/>
        <v/>
      </c>
      <c r="B42" s="44" t="str">
        <f t="shared" ca="1" si="1"/>
        <v/>
      </c>
      <c r="M42" s="2"/>
      <c r="N42" s="2"/>
      <c r="W42" s="2"/>
      <c r="X42" s="2"/>
      <c r="Y42" s="2"/>
      <c r="Z42" s="2"/>
      <c r="AA42" s="2"/>
      <c r="AB42" s="2"/>
      <c r="AG42" s="2"/>
      <c r="AH42" s="2"/>
    </row>
    <row r="43" spans="1:58" x14ac:dyDescent="0.2">
      <c r="A43" s="44" t="str">
        <f t="shared" ca="1" si="1"/>
        <v/>
      </c>
      <c r="B43" s="44" t="str">
        <f t="shared" ca="1" si="1"/>
        <v/>
      </c>
      <c r="M43" s="2"/>
      <c r="N43" s="2"/>
      <c r="W43" s="2"/>
      <c r="X43" s="2"/>
      <c r="Y43" s="2"/>
      <c r="Z43" s="2"/>
      <c r="AA43" s="2"/>
      <c r="AB43" s="2"/>
      <c r="AG43" s="2"/>
      <c r="AH43" s="2"/>
    </row>
    <row r="44" spans="1:58" x14ac:dyDescent="0.2">
      <c r="A44" s="44" t="str">
        <f t="shared" ref="A44:B63" ca="1" si="2">IF($A$1="---","",IF(OFFSET(A44,0,$A$1)="","",OFFSET(A44,0,$A$1)))</f>
        <v/>
      </c>
      <c r="B44" s="44" t="str">
        <f t="shared" ca="1" si="2"/>
        <v/>
      </c>
      <c r="M44" s="2"/>
      <c r="N44" s="2"/>
      <c r="W44" s="2"/>
      <c r="X44" s="2"/>
      <c r="Y44" s="2"/>
      <c r="Z44" s="2"/>
      <c r="AA44" s="2"/>
      <c r="AB44" s="2"/>
      <c r="AG44" s="2"/>
      <c r="AH44" s="2"/>
    </row>
    <row r="45" spans="1:58" x14ac:dyDescent="0.2">
      <c r="A45" s="44" t="str">
        <f t="shared" ca="1" si="2"/>
        <v/>
      </c>
      <c r="B45" s="44" t="str">
        <f t="shared" ca="1" si="2"/>
        <v/>
      </c>
      <c r="M45" s="2"/>
      <c r="N45" s="2"/>
      <c r="W45" s="2"/>
      <c r="X45" s="2"/>
      <c r="Y45" s="2"/>
      <c r="Z45" s="2"/>
      <c r="AA45" s="2"/>
      <c r="AB45" s="2"/>
      <c r="AG45" s="2"/>
      <c r="AH45" s="2"/>
    </row>
    <row r="46" spans="1:58" x14ac:dyDescent="0.2">
      <c r="A46" s="44" t="str">
        <f t="shared" ca="1" si="2"/>
        <v/>
      </c>
      <c r="B46" s="44" t="str">
        <f t="shared" ca="1" si="2"/>
        <v/>
      </c>
      <c r="M46" s="2"/>
      <c r="N46" s="2"/>
      <c r="W46" s="2"/>
      <c r="X46" s="2"/>
      <c r="Y46" s="2"/>
      <c r="Z46" s="2"/>
      <c r="AA46" s="2"/>
      <c r="AB46" s="2"/>
      <c r="AG46" s="2"/>
      <c r="AH46" s="2"/>
    </row>
    <row r="47" spans="1:58" x14ac:dyDescent="0.2">
      <c r="A47" s="44" t="str">
        <f t="shared" ca="1" si="2"/>
        <v/>
      </c>
      <c r="B47" s="44" t="str">
        <f t="shared" ca="1" si="2"/>
        <v/>
      </c>
      <c r="M47" s="2"/>
      <c r="N47" s="2"/>
      <c r="W47" s="2"/>
      <c r="X47" s="2"/>
      <c r="AG47" s="2"/>
      <c r="AH47" s="2"/>
    </row>
    <row r="48" spans="1:58" x14ac:dyDescent="0.2">
      <c r="A48" s="44" t="str">
        <f t="shared" ca="1" si="2"/>
        <v/>
      </c>
      <c r="B48" s="44" t="str">
        <f t="shared" ca="1" si="2"/>
        <v/>
      </c>
      <c r="M48" s="2"/>
      <c r="N48" s="2"/>
      <c r="W48" s="2"/>
      <c r="X48" s="2"/>
      <c r="AG48" s="2"/>
      <c r="AH48" s="2"/>
    </row>
    <row r="49" spans="1:34" x14ac:dyDescent="0.2">
      <c r="A49" s="44" t="str">
        <f t="shared" ca="1" si="2"/>
        <v/>
      </c>
      <c r="B49" s="44" t="str">
        <f t="shared" ca="1" si="2"/>
        <v/>
      </c>
      <c r="M49" s="2"/>
      <c r="N49" s="2"/>
      <c r="W49" s="2"/>
      <c r="X49" s="2"/>
      <c r="AG49" s="2"/>
      <c r="AH49" s="2"/>
    </row>
    <row r="50" spans="1:34" x14ac:dyDescent="0.2">
      <c r="A50" s="44" t="str">
        <f t="shared" ca="1" si="2"/>
        <v/>
      </c>
      <c r="B50" s="44" t="str">
        <f t="shared" ca="1" si="2"/>
        <v/>
      </c>
      <c r="M50" s="2"/>
      <c r="N50" s="2"/>
      <c r="W50" s="2"/>
      <c r="X50" s="2"/>
      <c r="AG50" s="2"/>
      <c r="AH50" s="2"/>
    </row>
    <row r="51" spans="1:34" x14ac:dyDescent="0.2">
      <c r="A51" s="44" t="str">
        <f t="shared" ca="1" si="2"/>
        <v/>
      </c>
      <c r="B51" s="44" t="str">
        <f t="shared" ca="1" si="2"/>
        <v/>
      </c>
      <c r="M51" s="2"/>
      <c r="N51" s="2"/>
      <c r="W51" s="2"/>
      <c r="X51" s="2"/>
      <c r="AG51" s="2"/>
      <c r="AH51" s="2"/>
    </row>
    <row r="52" spans="1:34" x14ac:dyDescent="0.2">
      <c r="A52" s="44" t="str">
        <f t="shared" ca="1" si="2"/>
        <v/>
      </c>
      <c r="B52" s="44" t="str">
        <f t="shared" ca="1" si="2"/>
        <v/>
      </c>
      <c r="M52" s="2"/>
      <c r="N52" s="2"/>
      <c r="W52" s="2"/>
      <c r="X52" s="2"/>
      <c r="AG52" s="2"/>
      <c r="AH52" s="2"/>
    </row>
    <row r="53" spans="1:34" x14ac:dyDescent="0.2">
      <c r="A53" s="44" t="str">
        <f t="shared" ca="1" si="2"/>
        <v/>
      </c>
      <c r="B53" s="44" t="str">
        <f t="shared" ca="1" si="2"/>
        <v/>
      </c>
      <c r="M53" s="2"/>
      <c r="N53" s="2"/>
      <c r="W53" s="2"/>
      <c r="X53" s="2"/>
      <c r="AG53" s="2"/>
      <c r="AH53" s="2"/>
    </row>
    <row r="54" spans="1:34" x14ac:dyDescent="0.2">
      <c r="A54" s="44" t="str">
        <f t="shared" ca="1" si="2"/>
        <v/>
      </c>
      <c r="B54" s="44" t="str">
        <f t="shared" ca="1" si="2"/>
        <v/>
      </c>
      <c r="M54" s="2"/>
      <c r="N54" s="2"/>
      <c r="W54" s="2"/>
      <c r="X54" s="2"/>
      <c r="AG54" s="2"/>
      <c r="AH54" s="2"/>
    </row>
    <row r="55" spans="1:34" x14ac:dyDescent="0.2">
      <c r="A55" s="44" t="str">
        <f t="shared" ca="1" si="2"/>
        <v/>
      </c>
      <c r="B55" s="44" t="str">
        <f t="shared" ca="1" si="2"/>
        <v/>
      </c>
      <c r="M55" s="2"/>
      <c r="N55" s="2"/>
      <c r="W55" s="2"/>
      <c r="X55" s="2"/>
      <c r="AG55" s="2"/>
      <c r="AH55" s="2"/>
    </row>
    <row r="56" spans="1:34" x14ac:dyDescent="0.2">
      <c r="A56" s="44" t="str">
        <f t="shared" ca="1" si="2"/>
        <v/>
      </c>
      <c r="B56" s="44" t="str">
        <f t="shared" ca="1" si="2"/>
        <v/>
      </c>
      <c r="M56" s="2"/>
      <c r="N56" s="2"/>
      <c r="W56" s="2"/>
      <c r="X56" s="2"/>
      <c r="AG56" s="2"/>
      <c r="AH56" s="2"/>
    </row>
    <row r="57" spans="1:34" x14ac:dyDescent="0.2">
      <c r="A57" s="44" t="str">
        <f t="shared" ca="1" si="2"/>
        <v/>
      </c>
      <c r="B57" s="44" t="str">
        <f t="shared" ca="1" si="2"/>
        <v/>
      </c>
      <c r="M57" s="2"/>
      <c r="N57" s="2"/>
      <c r="W57" s="2"/>
      <c r="X57" s="2"/>
      <c r="AG57" s="2"/>
      <c r="AH57" s="2"/>
    </row>
    <row r="58" spans="1:34" x14ac:dyDescent="0.2">
      <c r="A58" s="44" t="str">
        <f t="shared" ca="1" si="2"/>
        <v/>
      </c>
      <c r="B58" s="44" t="str">
        <f t="shared" ca="1" si="2"/>
        <v/>
      </c>
      <c r="M58" s="2"/>
      <c r="N58" s="2"/>
      <c r="W58" s="2"/>
      <c r="X58" s="2"/>
      <c r="AG58" s="2"/>
      <c r="AH58" s="2"/>
    </row>
    <row r="59" spans="1:34" x14ac:dyDescent="0.2">
      <c r="A59" s="44" t="str">
        <f t="shared" ca="1" si="2"/>
        <v/>
      </c>
      <c r="B59" s="44" t="str">
        <f t="shared" ca="1" si="2"/>
        <v/>
      </c>
      <c r="M59" s="2"/>
      <c r="N59" s="2"/>
      <c r="W59" s="2"/>
      <c r="X59" s="2"/>
      <c r="AG59" s="2"/>
      <c r="AH59" s="2"/>
    </row>
    <row r="60" spans="1:34" x14ac:dyDescent="0.2">
      <c r="A60" s="44" t="str">
        <f t="shared" ca="1" si="2"/>
        <v/>
      </c>
      <c r="B60" s="44" t="str">
        <f t="shared" ca="1" si="2"/>
        <v/>
      </c>
      <c r="M60" s="2"/>
      <c r="N60" s="2"/>
      <c r="W60" s="2"/>
      <c r="X60" s="2"/>
      <c r="AG60" s="2"/>
      <c r="AH60" s="2"/>
    </row>
    <row r="61" spans="1:34" x14ac:dyDescent="0.2">
      <c r="A61" s="44" t="str">
        <f t="shared" ca="1" si="2"/>
        <v/>
      </c>
      <c r="B61" s="44" t="str">
        <f t="shared" ca="1" si="2"/>
        <v/>
      </c>
      <c r="M61" s="2"/>
      <c r="N61" s="2"/>
      <c r="W61" s="2"/>
      <c r="X61" s="2"/>
      <c r="AG61" s="2"/>
      <c r="AH61" s="2"/>
    </row>
    <row r="62" spans="1:34" x14ac:dyDescent="0.2">
      <c r="A62" s="44" t="str">
        <f t="shared" ca="1" si="2"/>
        <v/>
      </c>
      <c r="B62" s="44" t="str">
        <f t="shared" ca="1" si="2"/>
        <v/>
      </c>
      <c r="M62" s="2"/>
      <c r="N62" s="2"/>
      <c r="W62" s="2"/>
      <c r="X62" s="2"/>
      <c r="AG62" s="2"/>
      <c r="AH62" s="2"/>
    </row>
    <row r="63" spans="1:34" x14ac:dyDescent="0.2">
      <c r="A63" s="44" t="str">
        <f t="shared" ca="1" si="2"/>
        <v/>
      </c>
      <c r="B63" s="44" t="str">
        <f t="shared" ca="1" si="2"/>
        <v/>
      </c>
      <c r="M63" s="2"/>
      <c r="N63" s="2"/>
      <c r="W63" s="2"/>
      <c r="X63" s="2"/>
      <c r="AG63" s="2"/>
      <c r="AH63" s="2"/>
    </row>
    <row r="64" spans="1:34" x14ac:dyDescent="0.2">
      <c r="A64" s="44" t="str">
        <f t="shared" ref="A64:B84" ca="1" si="3">IF($A$1="---","",IF(OFFSET(A64,0,$A$1)="","",OFFSET(A64,0,$A$1)))</f>
        <v/>
      </c>
      <c r="B64" s="44" t="str">
        <f t="shared" ca="1" si="3"/>
        <v/>
      </c>
      <c r="M64" s="2"/>
      <c r="N64" s="2"/>
      <c r="W64" s="2"/>
      <c r="X64" s="2"/>
      <c r="AG64" s="2"/>
      <c r="AH64" s="2"/>
    </row>
    <row r="65" spans="1:34" x14ac:dyDescent="0.2">
      <c r="A65" s="44" t="str">
        <f t="shared" ca="1" si="3"/>
        <v/>
      </c>
      <c r="B65" s="44" t="str">
        <f t="shared" ca="1" si="3"/>
        <v/>
      </c>
      <c r="M65" s="2"/>
      <c r="N65" s="2"/>
      <c r="W65" s="2"/>
      <c r="X65" s="2"/>
      <c r="AG65" s="2"/>
      <c r="AH65" s="2"/>
    </row>
    <row r="66" spans="1:34" x14ac:dyDescent="0.2">
      <c r="A66" s="44" t="str">
        <f t="shared" ca="1" si="3"/>
        <v/>
      </c>
      <c r="B66" s="44" t="str">
        <f t="shared" ca="1" si="3"/>
        <v/>
      </c>
      <c r="M66" s="2"/>
      <c r="N66" s="2"/>
      <c r="W66" s="2"/>
      <c r="X66" s="2"/>
      <c r="AG66" s="2"/>
      <c r="AH66" s="2"/>
    </row>
    <row r="67" spans="1:34" x14ac:dyDescent="0.2">
      <c r="A67" s="44" t="str">
        <f t="shared" ca="1" si="3"/>
        <v/>
      </c>
      <c r="B67" s="44" t="str">
        <f t="shared" ca="1" si="3"/>
        <v/>
      </c>
      <c r="M67" s="2"/>
      <c r="N67" s="2"/>
      <c r="W67" s="2"/>
      <c r="X67" s="2"/>
      <c r="AG67" s="2"/>
      <c r="AH67" s="2"/>
    </row>
    <row r="68" spans="1:34" x14ac:dyDescent="0.2">
      <c r="A68" s="44" t="str">
        <f t="shared" ca="1" si="3"/>
        <v/>
      </c>
      <c r="B68" s="44" t="str">
        <f t="shared" ca="1" si="3"/>
        <v/>
      </c>
      <c r="M68" s="2"/>
      <c r="N68" s="2"/>
      <c r="W68" s="2"/>
      <c r="X68" s="2"/>
      <c r="AG68" s="2"/>
      <c r="AH68" s="2"/>
    </row>
    <row r="69" spans="1:34" x14ac:dyDescent="0.2">
      <c r="A69" s="44" t="str">
        <f t="shared" ca="1" si="3"/>
        <v/>
      </c>
      <c r="B69" s="44" t="str">
        <f t="shared" ca="1" si="3"/>
        <v/>
      </c>
      <c r="M69" s="2"/>
      <c r="N69" s="2"/>
      <c r="W69" s="2"/>
      <c r="X69" s="2"/>
      <c r="AG69" s="2"/>
      <c r="AH69" s="2"/>
    </row>
    <row r="70" spans="1:34" x14ac:dyDescent="0.2">
      <c r="A70" s="44" t="str">
        <f t="shared" ca="1" si="3"/>
        <v/>
      </c>
      <c r="B70" s="44" t="str">
        <f t="shared" ca="1" si="3"/>
        <v/>
      </c>
      <c r="M70" s="2"/>
      <c r="N70" s="2"/>
      <c r="W70" s="2"/>
      <c r="X70" s="2"/>
      <c r="AG70" s="2"/>
      <c r="AH70" s="2"/>
    </row>
    <row r="71" spans="1:34" x14ac:dyDescent="0.2">
      <c r="A71" s="44" t="str">
        <f t="shared" ca="1" si="3"/>
        <v/>
      </c>
      <c r="B71" s="44" t="str">
        <f t="shared" ca="1" si="3"/>
        <v/>
      </c>
      <c r="M71" s="2"/>
      <c r="N71" s="2"/>
      <c r="W71" s="2"/>
      <c r="X71" s="2"/>
      <c r="AG71" s="2"/>
      <c r="AH71" s="2"/>
    </row>
    <row r="72" spans="1:34" x14ac:dyDescent="0.2">
      <c r="A72" s="44" t="str">
        <f t="shared" ca="1" si="3"/>
        <v/>
      </c>
      <c r="B72" s="44" t="str">
        <f t="shared" ca="1" si="3"/>
        <v/>
      </c>
      <c r="M72" s="2"/>
      <c r="N72" s="2"/>
      <c r="W72" s="2"/>
      <c r="X72" s="2"/>
      <c r="AG72" s="2"/>
      <c r="AH72" s="2"/>
    </row>
    <row r="73" spans="1:34" x14ac:dyDescent="0.2">
      <c r="A73" s="44" t="str">
        <f t="shared" ca="1" si="3"/>
        <v/>
      </c>
      <c r="B73" s="44" t="str">
        <f t="shared" ca="1" si="3"/>
        <v/>
      </c>
      <c r="M73" s="2"/>
      <c r="N73" s="2"/>
      <c r="W73" s="2"/>
      <c r="X73" s="2"/>
      <c r="AG73" s="2"/>
      <c r="AH73" s="2"/>
    </row>
    <row r="74" spans="1:34" x14ac:dyDescent="0.2">
      <c r="A74" s="44" t="str">
        <f t="shared" ca="1" si="3"/>
        <v/>
      </c>
      <c r="B74" s="44" t="str">
        <f t="shared" ca="1" si="3"/>
        <v/>
      </c>
      <c r="M74" s="2"/>
      <c r="N74" s="2"/>
      <c r="AG74" s="2"/>
      <c r="AH74" s="2"/>
    </row>
    <row r="75" spans="1:34" x14ac:dyDescent="0.2">
      <c r="A75" s="44" t="str">
        <f t="shared" ca="1" si="3"/>
        <v/>
      </c>
      <c r="B75" s="44" t="str">
        <f t="shared" ca="1" si="3"/>
        <v/>
      </c>
      <c r="AG75" s="2"/>
      <c r="AH75" s="2"/>
    </row>
    <row r="76" spans="1:34" x14ac:dyDescent="0.2">
      <c r="A76" s="44" t="str">
        <f t="shared" ca="1" si="3"/>
        <v/>
      </c>
      <c r="B76" s="44" t="str">
        <f t="shared" ca="1" si="3"/>
        <v/>
      </c>
      <c r="AG76" s="2"/>
      <c r="AH76" s="2"/>
    </row>
    <row r="77" spans="1:34" x14ac:dyDescent="0.2">
      <c r="A77" s="44" t="str">
        <f t="shared" ca="1" si="3"/>
        <v/>
      </c>
      <c r="B77" s="44" t="str">
        <f t="shared" ca="1" si="3"/>
        <v/>
      </c>
      <c r="AG77" s="2"/>
      <c r="AH77" s="2"/>
    </row>
    <row r="78" spans="1:34" x14ac:dyDescent="0.2">
      <c r="A78" s="44" t="str">
        <f t="shared" ca="1" si="3"/>
        <v/>
      </c>
      <c r="B78" s="44" t="str">
        <f t="shared" ca="1" si="3"/>
        <v/>
      </c>
      <c r="AG78" s="2"/>
      <c r="AH78" s="2"/>
    </row>
    <row r="79" spans="1:34" x14ac:dyDescent="0.2">
      <c r="A79" s="44" t="str">
        <f t="shared" ca="1" si="3"/>
        <v/>
      </c>
      <c r="B79" s="44" t="str">
        <f t="shared" ca="1" si="3"/>
        <v/>
      </c>
      <c r="AG79" s="2"/>
      <c r="AH79" s="2"/>
    </row>
    <row r="80" spans="1:34" x14ac:dyDescent="0.2">
      <c r="A80" s="44" t="str">
        <f t="shared" ca="1" si="3"/>
        <v/>
      </c>
      <c r="B80" s="44" t="str">
        <f t="shared" ca="1" si="3"/>
        <v/>
      </c>
      <c r="AG80" s="2"/>
      <c r="AH80" s="2"/>
    </row>
    <row r="81" spans="1:34" x14ac:dyDescent="0.2">
      <c r="A81" s="44" t="str">
        <f t="shared" ca="1" si="3"/>
        <v/>
      </c>
      <c r="B81" s="44" t="str">
        <f t="shared" ca="1" si="3"/>
        <v/>
      </c>
      <c r="AG81" s="2"/>
      <c r="AH81" s="2"/>
    </row>
    <row r="82" spans="1:34" x14ac:dyDescent="0.2">
      <c r="A82" s="44" t="str">
        <f t="shared" ca="1" si="3"/>
        <v/>
      </c>
      <c r="B82" s="44" t="str">
        <f t="shared" ca="1" si="3"/>
        <v/>
      </c>
      <c r="AG82" s="2"/>
      <c r="AH82" s="2"/>
    </row>
    <row r="83" spans="1:34" x14ac:dyDescent="0.2">
      <c r="A83" s="44" t="str">
        <f t="shared" ca="1" si="3"/>
        <v/>
      </c>
      <c r="B83" s="44" t="str">
        <f t="shared" ca="1" si="3"/>
        <v/>
      </c>
      <c r="AG83" s="2"/>
      <c r="AH83" s="2"/>
    </row>
    <row r="84" spans="1:34" x14ac:dyDescent="0.2">
      <c r="A84" s="44" t="str">
        <f t="shared" ca="1" si="3"/>
        <v/>
      </c>
      <c r="B84" s="44" t="str">
        <f t="shared" ca="1" si="3"/>
        <v/>
      </c>
      <c r="AG84" s="2"/>
      <c r="AH84" s="2"/>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P84"/>
  <sheetViews>
    <sheetView workbookViewId="0"/>
  </sheetViews>
  <sheetFormatPr defaultColWidth="4.42578125" defaultRowHeight="11.25" x14ac:dyDescent="0.2"/>
  <cols>
    <col min="1" max="1" width="4.42578125" style="44" customWidth="1"/>
    <col min="2" max="2" width="16.5703125" style="44" customWidth="1"/>
    <col min="3" max="6" width="4.42578125" style="44" customWidth="1"/>
    <col min="7" max="8" width="4.42578125" style="46" customWidth="1"/>
    <col min="9" max="16384" width="4.42578125" style="44"/>
  </cols>
  <sheetData>
    <row r="1" spans="1:68" x14ac:dyDescent="0.2">
      <c r="A1" s="45">
        <f>IF('Statistical attachment'!C44 &lt;&gt;"",HLOOKUP('Statistical attachment'!C44,Constants!A1:BP20,4),0)</f>
        <v>2</v>
      </c>
    </row>
    <row r="2" spans="1:68" x14ac:dyDescent="0.2">
      <c r="A2" s="44">
        <v>0</v>
      </c>
      <c r="B2" s="44">
        <v>0</v>
      </c>
      <c r="C2" s="44">
        <v>1</v>
      </c>
      <c r="D2" s="44">
        <v>2</v>
      </c>
      <c r="E2" s="44">
        <v>3</v>
      </c>
      <c r="F2" s="44">
        <v>4</v>
      </c>
      <c r="G2" s="44">
        <v>5</v>
      </c>
      <c r="H2" s="44">
        <v>6</v>
      </c>
      <c r="I2" s="44">
        <v>7</v>
      </c>
      <c r="J2" s="44">
        <v>8</v>
      </c>
      <c r="K2" s="44">
        <v>9</v>
      </c>
      <c r="L2" s="44">
        <v>10</v>
      </c>
      <c r="M2" s="44">
        <v>11</v>
      </c>
      <c r="N2" s="44">
        <v>12</v>
      </c>
      <c r="O2" s="44">
        <v>13</v>
      </c>
      <c r="P2" s="44">
        <v>14</v>
      </c>
      <c r="Q2" s="44">
        <v>15</v>
      </c>
      <c r="R2" s="44">
        <v>16</v>
      </c>
      <c r="S2" s="44">
        <v>17</v>
      </c>
      <c r="T2" s="44">
        <v>18</v>
      </c>
      <c r="U2" s="44">
        <v>19</v>
      </c>
      <c r="V2" s="44">
        <v>20</v>
      </c>
      <c r="W2" s="44">
        <v>21</v>
      </c>
      <c r="X2" s="44">
        <v>22</v>
      </c>
      <c r="Y2" s="44">
        <v>23</v>
      </c>
      <c r="Z2" s="44">
        <v>24</v>
      </c>
      <c r="AA2" s="44">
        <v>25</v>
      </c>
      <c r="AB2" s="44">
        <v>26</v>
      </c>
      <c r="AC2" s="44">
        <v>27</v>
      </c>
      <c r="AD2" s="44">
        <v>28</v>
      </c>
      <c r="AE2" s="44">
        <v>29</v>
      </c>
      <c r="AF2" s="44">
        <v>30</v>
      </c>
      <c r="AG2" s="44">
        <v>31</v>
      </c>
      <c r="AH2" s="44">
        <v>32</v>
      </c>
      <c r="AI2" s="44">
        <v>33</v>
      </c>
      <c r="AJ2" s="44">
        <v>34</v>
      </c>
      <c r="AK2" s="44">
        <v>35</v>
      </c>
      <c r="AL2" s="44">
        <v>36</v>
      </c>
      <c r="AM2" s="44">
        <v>37</v>
      </c>
      <c r="AN2" s="44">
        <v>38</v>
      </c>
      <c r="AO2" s="44">
        <v>39</v>
      </c>
      <c r="AP2" s="44">
        <v>40</v>
      </c>
      <c r="AQ2" s="44">
        <v>41</v>
      </c>
      <c r="AR2" s="44">
        <v>42</v>
      </c>
      <c r="AS2" s="44">
        <v>43</v>
      </c>
      <c r="AT2" s="44">
        <v>44</v>
      </c>
      <c r="AU2" s="44">
        <v>45</v>
      </c>
      <c r="AV2" s="44">
        <v>46</v>
      </c>
      <c r="AW2" s="44">
        <v>47</v>
      </c>
      <c r="AX2" s="44">
        <v>48</v>
      </c>
      <c r="AY2" s="44">
        <v>49</v>
      </c>
      <c r="AZ2" s="44">
        <v>50</v>
      </c>
      <c r="BA2" s="44">
        <v>51</v>
      </c>
      <c r="BB2" s="44">
        <v>52</v>
      </c>
      <c r="BC2" s="44">
        <v>53</v>
      </c>
      <c r="BD2" s="44">
        <v>54</v>
      </c>
      <c r="BE2" s="44">
        <v>55</v>
      </c>
      <c r="BF2" s="44">
        <v>56</v>
      </c>
      <c r="BG2" s="44">
        <v>57</v>
      </c>
      <c r="BH2" s="44">
        <v>58</v>
      </c>
      <c r="BI2" s="44">
        <v>59</v>
      </c>
      <c r="BJ2" s="44">
        <v>60</v>
      </c>
      <c r="BK2" s="44">
        <v>61</v>
      </c>
      <c r="BL2" s="44">
        <v>62</v>
      </c>
      <c r="BM2" s="44">
        <v>63</v>
      </c>
      <c r="BN2" s="44">
        <v>64</v>
      </c>
      <c r="BO2" s="44">
        <v>65</v>
      </c>
      <c r="BP2" s="44">
        <v>66</v>
      </c>
    </row>
    <row r="3" spans="1:68" x14ac:dyDescent="0.2">
      <c r="A3" s="47"/>
      <c r="B3" s="47" t="s">
        <v>1948</v>
      </c>
      <c r="C3" s="47"/>
      <c r="D3" s="47"/>
      <c r="E3" s="47" t="s">
        <v>1948</v>
      </c>
      <c r="F3" s="47" t="s">
        <v>1948</v>
      </c>
      <c r="G3" s="47" t="s">
        <v>1948</v>
      </c>
      <c r="H3" s="47" t="s">
        <v>1948</v>
      </c>
      <c r="I3" s="47" t="s">
        <v>1948</v>
      </c>
      <c r="J3" s="47" t="s">
        <v>1948</v>
      </c>
      <c r="K3" s="47" t="s">
        <v>1948</v>
      </c>
      <c r="L3" s="47" t="s">
        <v>1948</v>
      </c>
      <c r="M3" s="47" t="s">
        <v>1948</v>
      </c>
      <c r="N3" s="47" t="s">
        <v>1948</v>
      </c>
      <c r="O3" s="47" t="s">
        <v>1948</v>
      </c>
      <c r="P3" s="47" t="s">
        <v>1948</v>
      </c>
      <c r="Q3" s="47" t="s">
        <v>1948</v>
      </c>
      <c r="R3" s="47" t="s">
        <v>1948</v>
      </c>
      <c r="S3" s="47" t="s">
        <v>1948</v>
      </c>
      <c r="T3" s="47" t="s">
        <v>1948</v>
      </c>
      <c r="U3" s="47" t="s">
        <v>1948</v>
      </c>
      <c r="V3" s="47" t="s">
        <v>1948</v>
      </c>
      <c r="W3" s="47" t="s">
        <v>1948</v>
      </c>
      <c r="X3" s="47" t="s">
        <v>1948</v>
      </c>
      <c r="Y3" s="47" t="s">
        <v>1948</v>
      </c>
      <c r="Z3" s="47" t="s">
        <v>1948</v>
      </c>
      <c r="AA3" s="47" t="s">
        <v>1948</v>
      </c>
      <c r="AB3" s="47" t="s">
        <v>1948</v>
      </c>
      <c r="AC3" s="47" t="s">
        <v>1948</v>
      </c>
      <c r="AD3" s="47" t="s">
        <v>1948</v>
      </c>
      <c r="AE3" s="47" t="s">
        <v>1948</v>
      </c>
      <c r="AF3" s="47" t="s">
        <v>1948</v>
      </c>
      <c r="AG3" s="47" t="s">
        <v>1948</v>
      </c>
      <c r="AH3" s="47" t="s">
        <v>1948</v>
      </c>
      <c r="AI3" s="47" t="s">
        <v>1948</v>
      </c>
      <c r="AJ3" s="47" t="s">
        <v>1948</v>
      </c>
      <c r="AK3" s="47" t="s">
        <v>1948</v>
      </c>
      <c r="AL3" s="47" t="s">
        <v>1948</v>
      </c>
      <c r="AM3" s="47" t="s">
        <v>1948</v>
      </c>
      <c r="AN3" s="47" t="s">
        <v>1948</v>
      </c>
      <c r="AO3" s="47" t="s">
        <v>1948</v>
      </c>
      <c r="AP3" s="47" t="s">
        <v>1948</v>
      </c>
      <c r="AQ3" s="47" t="s">
        <v>1948</v>
      </c>
      <c r="AR3" s="47" t="s">
        <v>1948</v>
      </c>
      <c r="AS3" s="47" t="s">
        <v>1948</v>
      </c>
      <c r="AT3" s="47" t="s">
        <v>1948</v>
      </c>
      <c r="AU3" s="47" t="s">
        <v>1948</v>
      </c>
      <c r="AV3" s="47" t="s">
        <v>1948</v>
      </c>
      <c r="AW3" s="47" t="s">
        <v>1948</v>
      </c>
      <c r="AX3" s="47" t="s">
        <v>1948</v>
      </c>
      <c r="AY3" s="47" t="s">
        <v>1948</v>
      </c>
      <c r="AZ3" s="47" t="s">
        <v>1948</v>
      </c>
      <c r="BA3" s="47" t="s">
        <v>1948</v>
      </c>
      <c r="BB3" s="47" t="s">
        <v>1948</v>
      </c>
      <c r="BC3" s="47" t="s">
        <v>1948</v>
      </c>
      <c r="BD3" s="47" t="s">
        <v>1948</v>
      </c>
      <c r="BE3" s="47" t="s">
        <v>1948</v>
      </c>
      <c r="BF3" s="47" t="s">
        <v>1948</v>
      </c>
      <c r="BG3" s="47" t="s">
        <v>1948</v>
      </c>
      <c r="BH3" s="47" t="s">
        <v>1948</v>
      </c>
      <c r="BI3" s="47" t="s">
        <v>1948</v>
      </c>
      <c r="BJ3" s="47" t="s">
        <v>1948</v>
      </c>
      <c r="BK3" s="47" t="s">
        <v>1948</v>
      </c>
      <c r="BL3" s="47" t="s">
        <v>1948</v>
      </c>
      <c r="BM3" s="47" t="s">
        <v>1948</v>
      </c>
      <c r="BN3" s="47" t="s">
        <v>1948</v>
      </c>
      <c r="BO3" s="47" t="s">
        <v>1948</v>
      </c>
      <c r="BP3" s="47" t="s">
        <v>1948</v>
      </c>
    </row>
    <row r="4" spans="1:68" x14ac:dyDescent="0.2">
      <c r="A4" s="44" t="str">
        <f t="shared" ref="A4:B23" ca="1" si="0">IF($A$1="---","",IF(OFFSET(A4,0,$A$1)="","",OFFSET(A4,0,$A$1)))</f>
        <v/>
      </c>
      <c r="B4" s="44" t="str">
        <f t="shared" ca="1" si="0"/>
        <v/>
      </c>
      <c r="E4" s="52" t="s">
        <v>1312</v>
      </c>
      <c r="F4" s="2" t="s">
        <v>2084</v>
      </c>
      <c r="G4" s="52" t="s">
        <v>1317</v>
      </c>
      <c r="H4" s="2" t="s">
        <v>2087</v>
      </c>
      <c r="I4" s="52" t="s">
        <v>1322</v>
      </c>
      <c r="J4" s="2" t="s">
        <v>2092</v>
      </c>
      <c r="K4" s="52" t="s">
        <v>1325</v>
      </c>
      <c r="L4" s="2" t="s">
        <v>2098</v>
      </c>
      <c r="M4" s="52" t="s">
        <v>1329</v>
      </c>
      <c r="N4" s="2" t="s">
        <v>2100</v>
      </c>
      <c r="O4" s="52" t="s">
        <v>1333</v>
      </c>
      <c r="P4" s="2" t="s">
        <v>2104</v>
      </c>
      <c r="Q4" s="52" t="s">
        <v>1292</v>
      </c>
      <c r="R4" s="2" t="s">
        <v>2112</v>
      </c>
      <c r="S4" s="52" t="s">
        <v>1340</v>
      </c>
      <c r="T4" s="2" t="s">
        <v>628</v>
      </c>
      <c r="U4" s="52" t="s">
        <v>1341</v>
      </c>
      <c r="V4" s="2" t="s">
        <v>631</v>
      </c>
      <c r="W4" s="52" t="s">
        <v>1343</v>
      </c>
      <c r="X4" s="2" t="s">
        <v>632</v>
      </c>
      <c r="Y4" s="52" t="s">
        <v>1353</v>
      </c>
      <c r="Z4" s="2" t="s">
        <v>362</v>
      </c>
      <c r="AA4" s="52" t="s">
        <v>1359</v>
      </c>
      <c r="AB4" s="2" t="s">
        <v>2415</v>
      </c>
      <c r="AC4" s="52" t="s">
        <v>1364</v>
      </c>
      <c r="AD4" s="2" t="s">
        <v>2426</v>
      </c>
      <c r="AE4" s="52" t="s">
        <v>1372</v>
      </c>
      <c r="AF4" s="2" t="s">
        <v>2433</v>
      </c>
      <c r="AG4" s="52" t="s">
        <v>1380</v>
      </c>
      <c r="AH4" s="2" t="s">
        <v>2436</v>
      </c>
      <c r="AI4" s="51" t="s">
        <v>1382</v>
      </c>
      <c r="AJ4" s="44" t="s">
        <v>2447</v>
      </c>
      <c r="AK4" s="51" t="s">
        <v>1385</v>
      </c>
      <c r="AL4" s="44" t="s">
        <v>265</v>
      </c>
      <c r="AM4" s="51" t="s">
        <v>1388</v>
      </c>
      <c r="AN4" s="44" t="s">
        <v>268</v>
      </c>
      <c r="AO4" s="51" t="s">
        <v>1392</v>
      </c>
      <c r="AP4" s="44" t="s">
        <v>272</v>
      </c>
      <c r="AQ4" s="51" t="s">
        <v>1395</v>
      </c>
      <c r="AR4" s="44" t="s">
        <v>278</v>
      </c>
      <c r="AS4" s="51" t="s">
        <v>1397</v>
      </c>
      <c r="AT4" s="44" t="s">
        <v>282</v>
      </c>
      <c r="AU4" s="51" t="s">
        <v>1400</v>
      </c>
      <c r="AV4" s="44" t="s">
        <v>288</v>
      </c>
      <c r="AW4" s="51" t="s">
        <v>1403</v>
      </c>
      <c r="AX4" s="44" t="s">
        <v>274</v>
      </c>
      <c r="AY4" s="51" t="s">
        <v>1405</v>
      </c>
      <c r="AZ4" s="44" t="s">
        <v>277</v>
      </c>
      <c r="BA4" s="51" t="s">
        <v>1407</v>
      </c>
      <c r="BB4" s="44" t="s">
        <v>132</v>
      </c>
      <c r="BC4" s="51" t="s">
        <v>1410</v>
      </c>
      <c r="BD4" s="44" t="s">
        <v>2439</v>
      </c>
      <c r="BE4" s="51" t="s">
        <v>1415</v>
      </c>
      <c r="BF4" s="44" t="s">
        <v>2426</v>
      </c>
      <c r="BG4" s="51" t="s">
        <v>1421</v>
      </c>
      <c r="BH4" s="44" t="s">
        <v>2433</v>
      </c>
      <c r="BI4" s="51" t="s">
        <v>1429</v>
      </c>
      <c r="BJ4" s="44" t="s">
        <v>292</v>
      </c>
      <c r="BK4" s="51" t="s">
        <v>1432</v>
      </c>
      <c r="BL4" s="44" t="s">
        <v>294</v>
      </c>
      <c r="BM4" s="51" t="s">
        <v>1436</v>
      </c>
      <c r="BN4" s="44" t="s">
        <v>299</v>
      </c>
      <c r="BO4" s="51" t="s">
        <v>1439</v>
      </c>
      <c r="BP4" s="44" t="s">
        <v>305</v>
      </c>
    </row>
    <row r="5" spans="1:68" x14ac:dyDescent="0.2">
      <c r="A5" s="44" t="str">
        <f t="shared" ca="1" si="0"/>
        <v/>
      </c>
      <c r="B5" s="44" t="str">
        <f t="shared" ca="1" si="0"/>
        <v/>
      </c>
      <c r="E5" s="51" t="s">
        <v>1313</v>
      </c>
      <c r="F5" s="44" t="s">
        <v>2079</v>
      </c>
      <c r="G5" s="52" t="s">
        <v>1318</v>
      </c>
      <c r="H5" s="2" t="s">
        <v>2085</v>
      </c>
      <c r="I5" s="52" t="s">
        <v>1323</v>
      </c>
      <c r="J5" s="2" t="s">
        <v>2089</v>
      </c>
      <c r="K5" s="52" t="s">
        <v>1326</v>
      </c>
      <c r="L5" s="2" t="s">
        <v>2097</v>
      </c>
      <c r="M5" s="52" t="s">
        <v>1330</v>
      </c>
      <c r="N5" s="2" t="s">
        <v>2102</v>
      </c>
      <c r="O5" s="52" t="s">
        <v>1334</v>
      </c>
      <c r="P5" s="2" t="s">
        <v>2109</v>
      </c>
      <c r="Q5" s="52" t="s">
        <v>1338</v>
      </c>
      <c r="R5" s="2" t="s">
        <v>2111</v>
      </c>
      <c r="S5" s="52" t="s">
        <v>1294</v>
      </c>
      <c r="T5" s="2" t="s">
        <v>629</v>
      </c>
      <c r="U5" s="52" t="s">
        <v>1342</v>
      </c>
      <c r="V5" s="2" t="s">
        <v>630</v>
      </c>
      <c r="W5" s="52" t="s">
        <v>1344</v>
      </c>
      <c r="X5" s="2" t="s">
        <v>2327</v>
      </c>
      <c r="Y5" s="52" t="s">
        <v>1354</v>
      </c>
      <c r="Z5" s="2" t="s">
        <v>2411</v>
      </c>
      <c r="AA5" s="52" t="s">
        <v>1360</v>
      </c>
      <c r="AB5" s="2" t="s">
        <v>2416</v>
      </c>
      <c r="AC5" s="52" t="s">
        <v>1365</v>
      </c>
      <c r="AD5" s="2" t="s">
        <v>2417</v>
      </c>
      <c r="AE5" s="52" t="s">
        <v>1373</v>
      </c>
      <c r="AF5" s="2" t="s">
        <v>2428</v>
      </c>
      <c r="AG5" s="52" t="s">
        <v>1381</v>
      </c>
      <c r="AH5" s="2" t="s">
        <v>2191</v>
      </c>
      <c r="AI5" s="51" t="s">
        <v>1383</v>
      </c>
      <c r="AJ5" s="44" t="s">
        <v>2448</v>
      </c>
      <c r="AK5" s="51" t="s">
        <v>1386</v>
      </c>
      <c r="AL5" s="44" t="s">
        <v>264</v>
      </c>
      <c r="AM5" s="51" t="s">
        <v>1389</v>
      </c>
      <c r="AN5" s="44" t="s">
        <v>270</v>
      </c>
      <c r="AO5" s="51" t="s">
        <v>1393</v>
      </c>
      <c r="AP5" s="44" t="s">
        <v>271</v>
      </c>
      <c r="AQ5" s="51" t="s">
        <v>1396</v>
      </c>
      <c r="AR5" s="44" t="s">
        <v>279</v>
      </c>
      <c r="AS5" s="51" t="s">
        <v>1398</v>
      </c>
      <c r="AT5" s="44" t="s">
        <v>283</v>
      </c>
      <c r="AU5" s="51" t="s">
        <v>1302</v>
      </c>
      <c r="AV5" s="44" t="s">
        <v>287</v>
      </c>
      <c r="AW5" s="51" t="s">
        <v>1404</v>
      </c>
      <c r="AX5" s="44" t="s">
        <v>275</v>
      </c>
      <c r="AY5" s="51" t="s">
        <v>1406</v>
      </c>
      <c r="AZ5" s="44" t="s">
        <v>276</v>
      </c>
      <c r="BA5" s="51" t="s">
        <v>1408</v>
      </c>
      <c r="BB5" s="44" t="s">
        <v>2438</v>
      </c>
      <c r="BC5" s="51" t="s">
        <v>1411</v>
      </c>
      <c r="BD5" s="44" t="s">
        <v>2441</v>
      </c>
      <c r="BE5" s="51" t="s">
        <v>1416</v>
      </c>
      <c r="BF5" s="44" t="s">
        <v>2417</v>
      </c>
      <c r="BG5" s="51" t="s">
        <v>1422</v>
      </c>
      <c r="BH5" s="44" t="s">
        <v>2428</v>
      </c>
      <c r="BI5" s="51" t="s">
        <v>1430</v>
      </c>
      <c r="BJ5" s="44" t="s">
        <v>291</v>
      </c>
      <c r="BK5" s="51" t="s">
        <v>1433</v>
      </c>
      <c r="BL5" s="44" t="s">
        <v>297</v>
      </c>
      <c r="BM5" s="51" t="s">
        <v>1311</v>
      </c>
      <c r="BN5" s="44" t="s">
        <v>298</v>
      </c>
      <c r="BO5" s="51" t="s">
        <v>1440</v>
      </c>
      <c r="BP5" s="44" t="s">
        <v>303</v>
      </c>
    </row>
    <row r="6" spans="1:68" x14ac:dyDescent="0.2">
      <c r="A6" s="44" t="str">
        <f t="shared" ca="1" si="0"/>
        <v/>
      </c>
      <c r="B6" s="44" t="str">
        <f t="shared" ca="1" si="0"/>
        <v/>
      </c>
      <c r="E6" s="52" t="s">
        <v>1314</v>
      </c>
      <c r="F6" s="44" t="s">
        <v>2081</v>
      </c>
      <c r="G6" s="52" t="s">
        <v>1319</v>
      </c>
      <c r="H6" s="2" t="s">
        <v>2088</v>
      </c>
      <c r="I6" s="52" t="s">
        <v>1324</v>
      </c>
      <c r="J6" s="2" t="s">
        <v>2091</v>
      </c>
      <c r="K6" s="52" t="s">
        <v>1327</v>
      </c>
      <c r="L6" s="2" t="s">
        <v>2093</v>
      </c>
      <c r="M6" s="52" t="s">
        <v>1331</v>
      </c>
      <c r="N6" s="2" t="s">
        <v>2103</v>
      </c>
      <c r="O6" s="52" t="s">
        <v>1335</v>
      </c>
      <c r="P6" s="2" t="s">
        <v>2110</v>
      </c>
      <c r="Q6" s="52" t="s">
        <v>1339</v>
      </c>
      <c r="R6" s="2" t="s">
        <v>626</v>
      </c>
      <c r="S6" s="52" t="s">
        <v>1295</v>
      </c>
      <c r="T6" s="2" t="s">
        <v>627</v>
      </c>
      <c r="U6" s="2"/>
      <c r="V6" s="2"/>
      <c r="W6" s="52" t="s">
        <v>1345</v>
      </c>
      <c r="X6" s="2" t="s">
        <v>415</v>
      </c>
      <c r="Y6" s="52" t="s">
        <v>1355</v>
      </c>
      <c r="Z6" s="2" t="s">
        <v>2341</v>
      </c>
      <c r="AA6" s="52" t="s">
        <v>1361</v>
      </c>
      <c r="AB6" s="2" t="s">
        <v>2414</v>
      </c>
      <c r="AC6" s="52" t="s">
        <v>1296</v>
      </c>
      <c r="AD6" s="2" t="s">
        <v>2421</v>
      </c>
      <c r="AE6" s="52" t="s">
        <v>1374</v>
      </c>
      <c r="AF6" s="2" t="s">
        <v>2435</v>
      </c>
      <c r="AG6" s="2"/>
      <c r="AH6" s="2"/>
      <c r="AI6" s="51" t="s">
        <v>1299</v>
      </c>
      <c r="AJ6" s="44" t="s">
        <v>257</v>
      </c>
      <c r="AK6" s="51" t="s">
        <v>1387</v>
      </c>
      <c r="AL6" s="44" t="s">
        <v>266</v>
      </c>
      <c r="AM6" s="51" t="s">
        <v>1390</v>
      </c>
      <c r="AN6" s="44" t="s">
        <v>269</v>
      </c>
      <c r="AO6" s="51" t="s">
        <v>1394</v>
      </c>
      <c r="AP6" s="44" t="s">
        <v>273</v>
      </c>
      <c r="AS6" s="51" t="s">
        <v>1399</v>
      </c>
      <c r="AT6" s="44" t="s">
        <v>281</v>
      </c>
      <c r="AU6" s="51" t="s">
        <v>1303</v>
      </c>
      <c r="AV6" s="44" t="s">
        <v>285</v>
      </c>
      <c r="BA6" s="51" t="s">
        <v>1409</v>
      </c>
      <c r="BB6" s="44" t="s">
        <v>2437</v>
      </c>
      <c r="BC6" s="51" t="s">
        <v>1412</v>
      </c>
      <c r="BD6" s="44" t="s">
        <v>2442</v>
      </c>
      <c r="BE6" s="51" t="s">
        <v>1417</v>
      </c>
      <c r="BF6" s="44" t="s">
        <v>2421</v>
      </c>
      <c r="BG6" s="51" t="s">
        <v>1423</v>
      </c>
      <c r="BH6" s="44" t="s">
        <v>2435</v>
      </c>
      <c r="BI6" s="51" t="s">
        <v>1431</v>
      </c>
      <c r="BJ6" s="44" t="s">
        <v>293</v>
      </c>
      <c r="BK6" s="51" t="s">
        <v>1434</v>
      </c>
      <c r="BL6" s="44" t="s">
        <v>295</v>
      </c>
      <c r="BM6" s="51" t="s">
        <v>1437</v>
      </c>
      <c r="BN6" s="44" t="s">
        <v>300</v>
      </c>
      <c r="BO6" s="51" t="s">
        <v>1449</v>
      </c>
      <c r="BP6" s="44" t="s">
        <v>304</v>
      </c>
    </row>
    <row r="7" spans="1:68" x14ac:dyDescent="0.2">
      <c r="A7" s="44" t="str">
        <f t="shared" ca="1" si="0"/>
        <v/>
      </c>
      <c r="B7" s="44" t="str">
        <f t="shared" ca="1" si="0"/>
        <v/>
      </c>
      <c r="E7" s="51" t="s">
        <v>1315</v>
      </c>
      <c r="F7" s="44" t="s">
        <v>2080</v>
      </c>
      <c r="G7" s="52" t="s">
        <v>1320</v>
      </c>
      <c r="H7" s="2" t="s">
        <v>2001</v>
      </c>
      <c r="I7" s="52" t="s">
        <v>1286</v>
      </c>
      <c r="J7" s="2" t="s">
        <v>2090</v>
      </c>
      <c r="K7" s="52" t="s">
        <v>1328</v>
      </c>
      <c r="L7" s="2" t="s">
        <v>2095</v>
      </c>
      <c r="M7" s="52" t="s">
        <v>1332</v>
      </c>
      <c r="N7" s="2" t="s">
        <v>2099</v>
      </c>
      <c r="O7" s="52" t="s">
        <v>1290</v>
      </c>
      <c r="P7" s="2" t="s">
        <v>2108</v>
      </c>
      <c r="Q7" s="52" t="s">
        <v>1293</v>
      </c>
      <c r="R7" s="2" t="s">
        <v>625</v>
      </c>
      <c r="S7" s="2"/>
      <c r="T7" s="2"/>
      <c r="U7" s="2"/>
      <c r="V7" s="2"/>
      <c r="W7" s="52" t="s">
        <v>1346</v>
      </c>
      <c r="X7" s="2" t="s">
        <v>416</v>
      </c>
      <c r="Y7" s="52" t="s">
        <v>1356</v>
      </c>
      <c r="Z7" s="2" t="s">
        <v>361</v>
      </c>
      <c r="AA7" s="52" t="s">
        <v>1362</v>
      </c>
      <c r="AB7" s="2" t="s">
        <v>2412</v>
      </c>
      <c r="AC7" s="52" t="s">
        <v>1297</v>
      </c>
      <c r="AD7" s="2" t="s">
        <v>2427</v>
      </c>
      <c r="AE7" s="52" t="s">
        <v>1375</v>
      </c>
      <c r="AF7" s="2" t="s">
        <v>2429</v>
      </c>
      <c r="AG7" s="2"/>
      <c r="AH7" s="2"/>
      <c r="AI7" s="51" t="s">
        <v>1384</v>
      </c>
      <c r="AJ7" s="44" t="s">
        <v>2446</v>
      </c>
      <c r="AK7" s="51" t="s">
        <v>1300</v>
      </c>
      <c r="AL7" s="44" t="s">
        <v>2448</v>
      </c>
      <c r="AM7" s="51" t="s">
        <v>1391</v>
      </c>
      <c r="AN7" s="44" t="s">
        <v>267</v>
      </c>
      <c r="AS7" s="51" t="s">
        <v>1301</v>
      </c>
      <c r="AT7" s="44" t="s">
        <v>280</v>
      </c>
      <c r="AU7" s="51" t="s">
        <v>1304</v>
      </c>
      <c r="AV7" s="44" t="s">
        <v>286</v>
      </c>
      <c r="BC7" s="51" t="s">
        <v>1413</v>
      </c>
      <c r="BD7" s="44" t="s">
        <v>2440</v>
      </c>
      <c r="BE7" s="51" t="s">
        <v>1418</v>
      </c>
      <c r="BF7" s="44" t="s">
        <v>2427</v>
      </c>
      <c r="BG7" s="51" t="s">
        <v>1424</v>
      </c>
      <c r="BH7" s="44" t="s">
        <v>2429</v>
      </c>
      <c r="BK7" s="51" t="s">
        <v>1435</v>
      </c>
      <c r="BL7" s="44" t="s">
        <v>296</v>
      </c>
      <c r="BM7" s="51" t="s">
        <v>1438</v>
      </c>
      <c r="BN7" s="44" t="s">
        <v>301</v>
      </c>
      <c r="BO7" s="51" t="s">
        <v>1450</v>
      </c>
      <c r="BP7" s="44" t="s">
        <v>302</v>
      </c>
    </row>
    <row r="8" spans="1:68" x14ac:dyDescent="0.2">
      <c r="A8" s="44" t="str">
        <f t="shared" ca="1" si="0"/>
        <v/>
      </c>
      <c r="B8" s="44" t="str">
        <f t="shared" ca="1" si="0"/>
        <v/>
      </c>
      <c r="E8" s="52" t="s">
        <v>1316</v>
      </c>
      <c r="F8" s="44" t="s">
        <v>2083</v>
      </c>
      <c r="G8" s="52" t="s">
        <v>1930</v>
      </c>
      <c r="H8" s="2" t="s">
        <v>2086</v>
      </c>
      <c r="I8" s="2"/>
      <c r="J8" s="2"/>
      <c r="K8" s="52" t="s">
        <v>1287</v>
      </c>
      <c r="L8" s="2" t="s">
        <v>2094</v>
      </c>
      <c r="M8" s="52" t="s">
        <v>1289</v>
      </c>
      <c r="N8" s="2" t="s">
        <v>2101</v>
      </c>
      <c r="O8" s="52" t="s">
        <v>1336</v>
      </c>
      <c r="P8" s="2" t="s">
        <v>2105</v>
      </c>
      <c r="Q8" s="2"/>
      <c r="R8" s="2"/>
      <c r="S8" s="2"/>
      <c r="T8" s="2"/>
      <c r="U8" s="2"/>
      <c r="V8" s="2"/>
      <c r="W8" s="52" t="s">
        <v>1347</v>
      </c>
      <c r="X8" s="2" t="s">
        <v>633</v>
      </c>
      <c r="Y8" s="52" t="s">
        <v>1357</v>
      </c>
      <c r="Z8" s="2" t="s">
        <v>2410</v>
      </c>
      <c r="AA8" s="52" t="s">
        <v>1363</v>
      </c>
      <c r="AB8" s="2" t="s">
        <v>2413</v>
      </c>
      <c r="AC8" s="52" t="s">
        <v>1366</v>
      </c>
      <c r="AD8" s="2" t="s">
        <v>2425</v>
      </c>
      <c r="AE8" s="52" t="s">
        <v>1376</v>
      </c>
      <c r="AF8" s="2" t="s">
        <v>2431</v>
      </c>
      <c r="AG8" s="2"/>
      <c r="AH8" s="2"/>
      <c r="AK8" s="53"/>
      <c r="AL8" s="53"/>
      <c r="AU8" s="51" t="s">
        <v>1401</v>
      </c>
      <c r="AV8" s="44" t="s">
        <v>284</v>
      </c>
      <c r="BC8" s="51" t="s">
        <v>1414</v>
      </c>
      <c r="BD8" s="44" t="s">
        <v>2443</v>
      </c>
      <c r="BE8" s="51" t="s">
        <v>1306</v>
      </c>
      <c r="BF8" s="44" t="s">
        <v>2425</v>
      </c>
      <c r="BG8" s="51" t="s">
        <v>1425</v>
      </c>
      <c r="BH8" s="44" t="s">
        <v>2431</v>
      </c>
    </row>
    <row r="9" spans="1:68" x14ac:dyDescent="0.2">
      <c r="A9" s="44" t="str">
        <f t="shared" ca="1" si="0"/>
        <v/>
      </c>
      <c r="B9" s="44" t="str">
        <f t="shared" ca="1" si="0"/>
        <v/>
      </c>
      <c r="E9" s="51" t="s">
        <v>1929</v>
      </c>
      <c r="F9" s="44" t="s">
        <v>2082</v>
      </c>
      <c r="G9" s="52" t="s">
        <v>1321</v>
      </c>
      <c r="H9" s="2" t="s">
        <v>0</v>
      </c>
      <c r="I9" s="2"/>
      <c r="J9" s="2"/>
      <c r="K9" s="52" t="s">
        <v>1288</v>
      </c>
      <c r="L9" s="2" t="s">
        <v>2096</v>
      </c>
      <c r="M9" s="2"/>
      <c r="N9" s="2"/>
      <c r="O9" s="52" t="s">
        <v>1337</v>
      </c>
      <c r="P9" s="2" t="s">
        <v>2106</v>
      </c>
      <c r="Q9" s="2"/>
      <c r="R9" s="2"/>
      <c r="S9" s="2"/>
      <c r="T9" s="2"/>
      <c r="U9" s="2"/>
      <c r="V9" s="2"/>
      <c r="W9" s="52" t="s">
        <v>1348</v>
      </c>
      <c r="X9" s="2" t="s">
        <v>1180</v>
      </c>
      <c r="Y9" s="52" t="s">
        <v>1358</v>
      </c>
      <c r="Z9" s="2" t="s">
        <v>360</v>
      </c>
      <c r="AA9" s="2"/>
      <c r="AB9" s="2"/>
      <c r="AC9" s="52" t="s">
        <v>1367</v>
      </c>
      <c r="AD9" s="2" t="s">
        <v>2419</v>
      </c>
      <c r="AE9" s="52" t="s">
        <v>1377</v>
      </c>
      <c r="AF9" s="2" t="s">
        <v>2434</v>
      </c>
      <c r="AG9" s="2"/>
      <c r="AH9" s="2"/>
      <c r="AU9" s="51" t="s">
        <v>1402</v>
      </c>
      <c r="AV9" s="44" t="s">
        <v>289</v>
      </c>
      <c r="BE9" s="51" t="s">
        <v>1419</v>
      </c>
      <c r="BF9" s="44" t="s">
        <v>2444</v>
      </c>
      <c r="BG9" s="51" t="s">
        <v>1426</v>
      </c>
      <c r="BH9" s="44" t="s">
        <v>2434</v>
      </c>
    </row>
    <row r="10" spans="1:68" x14ac:dyDescent="0.2">
      <c r="A10" s="44" t="str">
        <f t="shared" ca="1" si="0"/>
        <v/>
      </c>
      <c r="B10" s="44" t="str">
        <f t="shared" ca="1" si="0"/>
        <v/>
      </c>
      <c r="G10" s="52" t="s">
        <v>1285</v>
      </c>
      <c r="H10" s="46" t="s">
        <v>1</v>
      </c>
      <c r="I10" s="2"/>
      <c r="J10" s="2"/>
      <c r="K10" s="2"/>
      <c r="L10" s="2"/>
      <c r="M10" s="2"/>
      <c r="N10" s="2"/>
      <c r="O10" s="52" t="s">
        <v>1291</v>
      </c>
      <c r="P10" s="2" t="s">
        <v>2107</v>
      </c>
      <c r="Q10" s="2"/>
      <c r="R10" s="2"/>
      <c r="S10" s="2"/>
      <c r="T10" s="2"/>
      <c r="U10" s="2"/>
      <c r="V10" s="2"/>
      <c r="W10" s="52" t="s">
        <v>1349</v>
      </c>
      <c r="X10" s="2" t="s">
        <v>2329</v>
      </c>
      <c r="Y10" s="2"/>
      <c r="Z10" s="2"/>
      <c r="AA10" s="2"/>
      <c r="AB10" s="2"/>
      <c r="AC10" s="52" t="s">
        <v>1298</v>
      </c>
      <c r="AD10" s="2" t="s">
        <v>2418</v>
      </c>
      <c r="AE10" s="52" t="s">
        <v>1378</v>
      </c>
      <c r="AF10" s="2" t="s">
        <v>2432</v>
      </c>
      <c r="AG10" s="2"/>
      <c r="AH10" s="2"/>
      <c r="AU10" s="51" t="s">
        <v>1305</v>
      </c>
      <c r="AV10" s="44" t="s">
        <v>290</v>
      </c>
      <c r="BE10" s="51" t="s">
        <v>1307</v>
      </c>
      <c r="BF10" s="44" t="s">
        <v>2418</v>
      </c>
      <c r="BG10" s="51" t="s">
        <v>1427</v>
      </c>
      <c r="BH10" s="44" t="s">
        <v>2445</v>
      </c>
    </row>
    <row r="11" spans="1:68" x14ac:dyDescent="0.2">
      <c r="A11" s="44" t="str">
        <f t="shared" ca="1" si="0"/>
        <v/>
      </c>
      <c r="B11" s="44" t="str">
        <f t="shared" ca="1" si="0"/>
        <v/>
      </c>
      <c r="I11" s="2"/>
      <c r="J11" s="2"/>
      <c r="K11" s="2"/>
      <c r="L11" s="2"/>
      <c r="M11" s="2"/>
      <c r="N11" s="2"/>
      <c r="O11" s="2"/>
      <c r="P11" s="2"/>
      <c r="Q11" s="2"/>
      <c r="R11" s="2"/>
      <c r="S11" s="2"/>
      <c r="T11" s="2"/>
      <c r="W11" s="52" t="s">
        <v>1350</v>
      </c>
      <c r="X11" s="2" t="s">
        <v>2326</v>
      </c>
      <c r="Y11" s="2"/>
      <c r="Z11" s="2"/>
      <c r="AA11" s="2"/>
      <c r="AB11" s="2"/>
      <c r="AC11" s="52" t="s">
        <v>1368</v>
      </c>
      <c r="AD11" s="2" t="s">
        <v>2424</v>
      </c>
      <c r="AE11" s="52" t="s">
        <v>1379</v>
      </c>
      <c r="AF11" s="2" t="s">
        <v>2430</v>
      </c>
      <c r="AG11" s="2"/>
      <c r="AH11" s="2"/>
      <c r="BE11" s="51" t="s">
        <v>1308</v>
      </c>
      <c r="BF11" s="44" t="s">
        <v>2424</v>
      </c>
      <c r="BG11" s="51" t="s">
        <v>1428</v>
      </c>
      <c r="BH11" s="44" t="s">
        <v>2430</v>
      </c>
    </row>
    <row r="12" spans="1:68" x14ac:dyDescent="0.2">
      <c r="A12" s="44" t="str">
        <f t="shared" ca="1" si="0"/>
        <v/>
      </c>
      <c r="B12" s="44" t="str">
        <f t="shared" ca="1" si="0"/>
        <v/>
      </c>
      <c r="I12" s="2"/>
      <c r="J12" s="2"/>
      <c r="K12" s="2"/>
      <c r="L12" s="2"/>
      <c r="M12" s="2"/>
      <c r="N12" s="2"/>
      <c r="O12" s="2"/>
      <c r="P12" s="2"/>
      <c r="Q12" s="2"/>
      <c r="R12" s="2"/>
      <c r="S12" s="2"/>
      <c r="T12" s="2"/>
      <c r="W12" s="52" t="s">
        <v>1351</v>
      </c>
      <c r="X12" s="2" t="s">
        <v>2328</v>
      </c>
      <c r="Y12" s="2"/>
      <c r="Z12" s="2"/>
      <c r="AA12" s="2"/>
      <c r="AB12" s="2"/>
      <c r="AC12" s="52" t="s">
        <v>1369</v>
      </c>
      <c r="AD12" s="2" t="s">
        <v>2423</v>
      </c>
      <c r="AE12" s="2"/>
      <c r="AF12" s="2"/>
      <c r="AG12" s="2"/>
      <c r="AH12" s="2"/>
      <c r="BE12" s="51" t="s">
        <v>1420</v>
      </c>
      <c r="BF12" s="44" t="s">
        <v>2423</v>
      </c>
    </row>
    <row r="13" spans="1:68" x14ac:dyDescent="0.2">
      <c r="A13" s="44" t="str">
        <f t="shared" ca="1" si="0"/>
        <v/>
      </c>
      <c r="B13" s="44" t="str">
        <f t="shared" ca="1" si="0"/>
        <v/>
      </c>
      <c r="I13" s="2"/>
      <c r="J13" s="2"/>
      <c r="K13" s="2"/>
      <c r="L13" s="2"/>
      <c r="M13" s="2"/>
      <c r="N13" s="2"/>
      <c r="O13" s="2"/>
      <c r="P13" s="2"/>
      <c r="Q13" s="2"/>
      <c r="R13" s="2"/>
      <c r="S13" s="2"/>
      <c r="T13" s="2"/>
      <c r="W13" s="52" t="s">
        <v>1352</v>
      </c>
      <c r="X13" s="2" t="s">
        <v>1181</v>
      </c>
      <c r="Y13" s="2"/>
      <c r="Z13" s="2"/>
      <c r="AA13" s="2"/>
      <c r="AB13" s="2"/>
      <c r="AC13" s="52" t="s">
        <v>1370</v>
      </c>
      <c r="AD13" s="2" t="s">
        <v>2422</v>
      </c>
      <c r="AE13" s="2"/>
      <c r="AF13" s="2"/>
      <c r="AG13" s="2"/>
      <c r="AH13" s="2"/>
      <c r="BE13" s="51" t="s">
        <v>1309</v>
      </c>
      <c r="BF13" s="44" t="s">
        <v>2422</v>
      </c>
    </row>
    <row r="14" spans="1:68" x14ac:dyDescent="0.2">
      <c r="A14" s="44" t="str">
        <f t="shared" ca="1" si="0"/>
        <v/>
      </c>
      <c r="B14" s="44" t="str">
        <f t="shared" ca="1" si="0"/>
        <v/>
      </c>
      <c r="I14" s="2"/>
      <c r="J14" s="2"/>
      <c r="M14" s="2"/>
      <c r="N14" s="2"/>
      <c r="O14" s="2"/>
      <c r="P14" s="2"/>
      <c r="Q14" s="2"/>
      <c r="R14" s="2"/>
      <c r="S14" s="2"/>
      <c r="T14" s="2"/>
      <c r="W14" s="2"/>
      <c r="X14" s="2"/>
      <c r="Y14" s="2"/>
      <c r="Z14" s="2"/>
      <c r="AA14" s="2"/>
      <c r="AB14" s="2"/>
      <c r="AC14" s="52" t="s">
        <v>1371</v>
      </c>
      <c r="AD14" s="2" t="s">
        <v>2420</v>
      </c>
      <c r="AE14" s="2"/>
      <c r="AF14" s="2"/>
      <c r="AG14" s="2"/>
      <c r="AH14" s="2"/>
      <c r="BE14" s="51" t="s">
        <v>1310</v>
      </c>
      <c r="BF14" s="44" t="s">
        <v>2420</v>
      </c>
    </row>
    <row r="15" spans="1:68" x14ac:dyDescent="0.2">
      <c r="A15" s="44" t="str">
        <f t="shared" ca="1" si="0"/>
        <v/>
      </c>
      <c r="B15" s="44" t="str">
        <f t="shared" ca="1" si="0"/>
        <v/>
      </c>
      <c r="I15" s="2"/>
      <c r="J15" s="2"/>
      <c r="M15" s="2"/>
      <c r="N15" s="2"/>
      <c r="O15" s="2"/>
      <c r="P15" s="2"/>
      <c r="S15" s="2"/>
      <c r="T15" s="2"/>
      <c r="W15" s="2"/>
      <c r="X15" s="2"/>
      <c r="Y15" s="2"/>
      <c r="Z15" s="2"/>
      <c r="AA15" s="2"/>
      <c r="AB15" s="2"/>
      <c r="AC15" s="2"/>
      <c r="AD15" s="2"/>
      <c r="AE15" s="2"/>
      <c r="AF15" s="2"/>
      <c r="AG15" s="2"/>
      <c r="AH15" s="2"/>
    </row>
    <row r="16" spans="1:68" x14ac:dyDescent="0.2">
      <c r="A16" s="44" t="str">
        <f t="shared" ca="1" si="0"/>
        <v/>
      </c>
      <c r="B16" s="44" t="str">
        <f t="shared" ca="1" si="0"/>
        <v/>
      </c>
      <c r="I16" s="2"/>
      <c r="J16" s="2"/>
      <c r="M16" s="2"/>
      <c r="N16" s="2"/>
      <c r="O16" s="2"/>
      <c r="P16" s="2"/>
      <c r="S16" s="2"/>
      <c r="T16" s="2"/>
      <c r="W16" s="2"/>
      <c r="X16" s="2"/>
      <c r="Y16" s="2"/>
      <c r="Z16" s="2"/>
      <c r="AA16" s="2"/>
      <c r="AB16" s="2"/>
      <c r="AC16" s="2"/>
      <c r="AD16" s="2"/>
      <c r="AE16" s="2"/>
      <c r="AF16" s="2"/>
      <c r="AG16" s="2"/>
      <c r="AH16" s="2"/>
    </row>
    <row r="17" spans="1:58" ht="12.75" x14ac:dyDescent="0.2">
      <c r="A17" s="44" t="str">
        <f t="shared" ca="1" si="0"/>
        <v/>
      </c>
      <c r="B17" s="44" t="str">
        <f t="shared" ca="1" si="0"/>
        <v/>
      </c>
      <c r="E17"/>
      <c r="F17"/>
      <c r="I17" s="2"/>
      <c r="J17" s="2"/>
      <c r="M17" s="2"/>
      <c r="N17" s="2"/>
      <c r="O17" s="2"/>
      <c r="P17" s="2"/>
      <c r="S17" s="2"/>
      <c r="T17" s="2"/>
      <c r="W17" s="2"/>
      <c r="X17" s="2"/>
      <c r="Y17" s="2"/>
      <c r="Z17" s="2"/>
      <c r="AA17" s="2"/>
      <c r="AB17" s="2"/>
      <c r="AC17" s="2"/>
      <c r="AD17" s="2"/>
      <c r="AE17"/>
      <c r="AF17"/>
      <c r="AG17" s="2"/>
      <c r="AH17" s="2"/>
    </row>
    <row r="18" spans="1:58" ht="12.75" x14ac:dyDescent="0.2">
      <c r="A18" s="44" t="str">
        <f t="shared" ca="1" si="0"/>
        <v/>
      </c>
      <c r="B18" s="44" t="str">
        <f t="shared" ca="1" si="0"/>
        <v/>
      </c>
      <c r="E18"/>
      <c r="F18"/>
      <c r="J18" s="2"/>
      <c r="M18" s="2"/>
      <c r="N18" s="2"/>
      <c r="O18" s="2"/>
      <c r="P18" s="2"/>
      <c r="S18" s="2"/>
      <c r="T18" s="2"/>
      <c r="W18" s="2"/>
      <c r="X18" s="2"/>
      <c r="Y18" s="2"/>
      <c r="Z18" s="2"/>
      <c r="AA18" s="2"/>
      <c r="AB18" s="2"/>
      <c r="AC18" s="2"/>
      <c r="AD18" s="2"/>
      <c r="AE18"/>
      <c r="AF18"/>
      <c r="AG18" s="2"/>
      <c r="AH18" s="2"/>
    </row>
    <row r="19" spans="1:58" ht="12.75" x14ac:dyDescent="0.2">
      <c r="A19" s="44" t="str">
        <f t="shared" ca="1" si="0"/>
        <v/>
      </c>
      <c r="B19" s="44" t="str">
        <f t="shared" ca="1" si="0"/>
        <v/>
      </c>
      <c r="E19"/>
      <c r="F19"/>
      <c r="J19" s="2"/>
      <c r="M19" s="2"/>
      <c r="N19" s="2"/>
      <c r="O19" s="2"/>
      <c r="P19" s="2"/>
      <c r="W19" s="2"/>
      <c r="X19" s="2"/>
      <c r="Y19" s="2"/>
      <c r="Z19" s="2"/>
      <c r="AA19" s="2"/>
      <c r="AB19" s="2"/>
      <c r="AC19" s="2"/>
      <c r="AD19" s="2"/>
      <c r="AE19"/>
      <c r="AF19"/>
      <c r="AG19" s="2"/>
      <c r="AH19" s="2"/>
      <c r="BE19"/>
      <c r="BF19"/>
    </row>
    <row r="20" spans="1:58" ht="12.75" x14ac:dyDescent="0.2">
      <c r="A20" s="44" t="str">
        <f t="shared" ca="1" si="0"/>
        <v/>
      </c>
      <c r="B20" s="44" t="str">
        <f t="shared" ca="1" si="0"/>
        <v/>
      </c>
      <c r="E20"/>
      <c r="F20"/>
      <c r="J20" s="2"/>
      <c r="M20" s="2"/>
      <c r="N20" s="2"/>
      <c r="O20" s="2"/>
      <c r="P20" s="2"/>
      <c r="W20" s="2"/>
      <c r="X20" s="2"/>
      <c r="Y20" s="2"/>
      <c r="Z20" s="2"/>
      <c r="AA20" s="2"/>
      <c r="AB20" s="2"/>
      <c r="AE20"/>
      <c r="AF20"/>
      <c r="AG20" s="2"/>
      <c r="AH20" s="2"/>
      <c r="BE20"/>
      <c r="BF20"/>
    </row>
    <row r="21" spans="1:58" ht="12.75" x14ac:dyDescent="0.2">
      <c r="A21" s="44" t="str">
        <f t="shared" ca="1" si="0"/>
        <v/>
      </c>
      <c r="B21" s="44" t="str">
        <f t="shared" ca="1" si="0"/>
        <v/>
      </c>
      <c r="E21"/>
      <c r="F21"/>
      <c r="J21" s="2"/>
      <c r="M21" s="2"/>
      <c r="N21" s="2"/>
      <c r="O21" s="2"/>
      <c r="P21" s="2"/>
      <c r="W21" s="2"/>
      <c r="X21" s="2"/>
      <c r="Y21" s="2"/>
      <c r="Z21" s="2"/>
      <c r="AA21" s="2"/>
      <c r="AB21" s="2"/>
      <c r="AE21"/>
      <c r="AF21"/>
      <c r="AG21" s="2"/>
      <c r="AH21" s="2"/>
      <c r="BE21"/>
      <c r="BF21"/>
    </row>
    <row r="22" spans="1:58" ht="12.75" x14ac:dyDescent="0.2">
      <c r="A22" s="44" t="str">
        <f t="shared" ca="1" si="0"/>
        <v/>
      </c>
      <c r="B22" s="44" t="str">
        <f t="shared" ca="1" si="0"/>
        <v/>
      </c>
      <c r="E22"/>
      <c r="F22"/>
      <c r="M22" s="2"/>
      <c r="N22" s="2"/>
      <c r="O22" s="2"/>
      <c r="P22" s="2"/>
      <c r="W22" s="2"/>
      <c r="X22" s="2"/>
      <c r="Y22" s="2"/>
      <c r="Z22" s="2"/>
      <c r="AA22" s="2"/>
      <c r="AB22" s="2"/>
      <c r="AE22"/>
      <c r="AF22"/>
      <c r="AG22" s="2"/>
      <c r="AH22" s="2"/>
      <c r="BE22"/>
      <c r="BF22"/>
    </row>
    <row r="23" spans="1:58" ht="12.75" x14ac:dyDescent="0.2">
      <c r="A23" s="44" t="str">
        <f t="shared" ca="1" si="0"/>
        <v/>
      </c>
      <c r="B23" s="44" t="str">
        <f t="shared" ca="1" si="0"/>
        <v/>
      </c>
      <c r="E23"/>
      <c r="F23"/>
      <c r="M23" s="2"/>
      <c r="N23" s="2"/>
      <c r="O23" s="2"/>
      <c r="P23" s="2"/>
      <c r="W23" s="2"/>
      <c r="X23" s="2"/>
      <c r="Y23" s="2"/>
      <c r="Z23" s="2"/>
      <c r="AA23" s="2"/>
      <c r="AB23" s="2"/>
      <c r="AE23"/>
      <c r="AF23"/>
      <c r="AG23" s="2"/>
      <c r="AH23" s="2"/>
      <c r="BE23"/>
      <c r="BF23"/>
    </row>
    <row r="24" spans="1:58" ht="12.75" x14ac:dyDescent="0.2">
      <c r="A24" s="44" t="str">
        <f t="shared" ref="A24:B43" ca="1" si="1">IF($A$1="---","",IF(OFFSET(A24,0,$A$1)="","",OFFSET(A24,0,$A$1)))</f>
        <v/>
      </c>
      <c r="B24" s="44" t="str">
        <f t="shared" ca="1" si="1"/>
        <v/>
      </c>
      <c r="E24"/>
      <c r="F24"/>
      <c r="M24" s="2"/>
      <c r="N24" s="2"/>
      <c r="O24" s="2"/>
      <c r="P24" s="2"/>
      <c r="W24" s="2"/>
      <c r="X24" s="2"/>
      <c r="Y24" s="2"/>
      <c r="Z24" s="2"/>
      <c r="AA24" s="2"/>
      <c r="AB24" s="2"/>
      <c r="AE24"/>
      <c r="AF24"/>
      <c r="AG24" s="2"/>
      <c r="AH24" s="2"/>
      <c r="BE24"/>
      <c r="BF24"/>
    </row>
    <row r="25" spans="1:58" ht="12.75" x14ac:dyDescent="0.2">
      <c r="A25" s="44" t="str">
        <f t="shared" ca="1" si="1"/>
        <v/>
      </c>
      <c r="B25" s="44" t="str">
        <f t="shared" ca="1" si="1"/>
        <v/>
      </c>
      <c r="E25"/>
      <c r="F25"/>
      <c r="M25" s="2"/>
      <c r="N25" s="2"/>
      <c r="O25" s="2"/>
      <c r="P25" s="2"/>
      <c r="W25" s="2"/>
      <c r="X25" s="2"/>
      <c r="Y25" s="2"/>
      <c r="Z25" s="2"/>
      <c r="AA25" s="2"/>
      <c r="AB25" s="2"/>
      <c r="AE25"/>
      <c r="AF25"/>
      <c r="AG25" s="2"/>
      <c r="AH25" s="2"/>
      <c r="BE25"/>
      <c r="BF25"/>
    </row>
    <row r="26" spans="1:58" ht="12.75" x14ac:dyDescent="0.2">
      <c r="A26" s="44" t="str">
        <f t="shared" ca="1" si="1"/>
        <v/>
      </c>
      <c r="B26" s="44" t="str">
        <f t="shared" ca="1" si="1"/>
        <v/>
      </c>
      <c r="E26"/>
      <c r="F26"/>
      <c r="M26" s="2"/>
      <c r="N26" s="2"/>
      <c r="O26" s="2"/>
      <c r="P26" s="2"/>
      <c r="W26" s="2"/>
      <c r="X26" s="2"/>
      <c r="Y26" s="2"/>
      <c r="Z26" s="2"/>
      <c r="AA26" s="2"/>
      <c r="AB26" s="2"/>
      <c r="AE26"/>
      <c r="AF26"/>
      <c r="AG26" s="2"/>
      <c r="AH26" s="2"/>
      <c r="BE26"/>
      <c r="BF26"/>
    </row>
    <row r="27" spans="1:58" ht="12.75" x14ac:dyDescent="0.2">
      <c r="A27" s="44" t="str">
        <f t="shared" ca="1" si="1"/>
        <v/>
      </c>
      <c r="B27" s="44" t="str">
        <f t="shared" ca="1" si="1"/>
        <v/>
      </c>
      <c r="E27"/>
      <c r="F27"/>
      <c r="M27" s="2"/>
      <c r="N27" s="2"/>
      <c r="O27" s="2"/>
      <c r="P27" s="2"/>
      <c r="W27" s="2"/>
      <c r="X27" s="2"/>
      <c r="Y27" s="2"/>
      <c r="Z27" s="2"/>
      <c r="AA27" s="2"/>
      <c r="AB27" s="2"/>
      <c r="AE27"/>
      <c r="AF27"/>
      <c r="AG27" s="2"/>
      <c r="AH27" s="2"/>
      <c r="BE27"/>
      <c r="BF27"/>
    </row>
    <row r="28" spans="1:58" ht="12.75" x14ac:dyDescent="0.2">
      <c r="A28" s="44" t="str">
        <f t="shared" ca="1" si="1"/>
        <v/>
      </c>
      <c r="B28" s="44" t="str">
        <f t="shared" ca="1" si="1"/>
        <v/>
      </c>
      <c r="E28"/>
      <c r="F28"/>
      <c r="M28" s="2"/>
      <c r="N28" s="2"/>
      <c r="O28" s="2"/>
      <c r="P28" s="2"/>
      <c r="W28" s="2"/>
      <c r="X28" s="2"/>
      <c r="Y28" s="2"/>
      <c r="Z28" s="2"/>
      <c r="AA28" s="2"/>
      <c r="AB28" s="2"/>
      <c r="AE28"/>
      <c r="AF28"/>
      <c r="AG28" s="2"/>
      <c r="AH28" s="2"/>
      <c r="BE28"/>
      <c r="BF28"/>
    </row>
    <row r="29" spans="1:58" ht="12.75" x14ac:dyDescent="0.2">
      <c r="A29" s="44" t="str">
        <f t="shared" ca="1" si="1"/>
        <v/>
      </c>
      <c r="B29" s="44" t="str">
        <f t="shared" ca="1" si="1"/>
        <v/>
      </c>
      <c r="E29"/>
      <c r="F29"/>
      <c r="M29" s="2"/>
      <c r="N29" s="2"/>
      <c r="O29" s="2"/>
      <c r="P29" s="2"/>
      <c r="W29" s="2"/>
      <c r="X29" s="2"/>
      <c r="Y29" s="2"/>
      <c r="Z29" s="2"/>
      <c r="AA29" s="2"/>
      <c r="AB29" s="2"/>
      <c r="AE29"/>
      <c r="AF29"/>
      <c r="AG29" s="2"/>
      <c r="AH29" s="2"/>
      <c r="BE29"/>
      <c r="BF29"/>
    </row>
    <row r="30" spans="1:58" ht="12.75" x14ac:dyDescent="0.2">
      <c r="A30" s="44" t="str">
        <f t="shared" ca="1" si="1"/>
        <v/>
      </c>
      <c r="B30" s="44" t="str">
        <f t="shared" ca="1" si="1"/>
        <v/>
      </c>
      <c r="E30"/>
      <c r="F30"/>
      <c r="M30" s="2"/>
      <c r="N30" s="2"/>
      <c r="O30" s="2"/>
      <c r="P30" s="2"/>
      <c r="W30" s="2"/>
      <c r="X30" s="2"/>
      <c r="Y30" s="2"/>
      <c r="Z30" s="2"/>
      <c r="AA30" s="2"/>
      <c r="AB30" s="2"/>
      <c r="AE30"/>
      <c r="AF30"/>
      <c r="AG30" s="2"/>
      <c r="AH30" s="2"/>
      <c r="BE30"/>
      <c r="BF30"/>
    </row>
    <row r="31" spans="1:58" ht="12.75" x14ac:dyDescent="0.2">
      <c r="A31" s="44" t="str">
        <f t="shared" ca="1" si="1"/>
        <v/>
      </c>
      <c r="B31" s="44" t="str">
        <f t="shared" ca="1" si="1"/>
        <v/>
      </c>
      <c r="E31"/>
      <c r="F31"/>
      <c r="M31" s="2"/>
      <c r="N31" s="2"/>
      <c r="O31" s="2"/>
      <c r="P31" s="2"/>
      <c r="W31" s="2"/>
      <c r="X31" s="2"/>
      <c r="Y31" s="2"/>
      <c r="Z31" s="2"/>
      <c r="AA31" s="2"/>
      <c r="AB31" s="2"/>
      <c r="AE31"/>
      <c r="AF31"/>
      <c r="AG31" s="2"/>
      <c r="AH31" s="2"/>
      <c r="BE31"/>
      <c r="BF31"/>
    </row>
    <row r="32" spans="1:58" ht="12.75" x14ac:dyDescent="0.2">
      <c r="A32" s="44" t="str">
        <f t="shared" ca="1" si="1"/>
        <v/>
      </c>
      <c r="B32" s="44" t="str">
        <f t="shared" ca="1" si="1"/>
        <v/>
      </c>
      <c r="E32"/>
      <c r="F32"/>
      <c r="M32" s="2"/>
      <c r="N32" s="2"/>
      <c r="O32" s="2"/>
      <c r="P32" s="2"/>
      <c r="W32" s="2"/>
      <c r="X32" s="2"/>
      <c r="Y32" s="2"/>
      <c r="Z32" s="2"/>
      <c r="AA32" s="2"/>
      <c r="AB32" s="2"/>
      <c r="AE32"/>
      <c r="AF32"/>
      <c r="AG32" s="2"/>
      <c r="AH32" s="2"/>
      <c r="BE32"/>
      <c r="BF32"/>
    </row>
    <row r="33" spans="1:58" ht="12.75" x14ac:dyDescent="0.2">
      <c r="A33" s="44" t="str">
        <f t="shared" ca="1" si="1"/>
        <v/>
      </c>
      <c r="B33" s="44" t="str">
        <f t="shared" ca="1" si="1"/>
        <v/>
      </c>
      <c r="E33"/>
      <c r="F33"/>
      <c r="M33" s="2"/>
      <c r="N33" s="2"/>
      <c r="O33" s="2"/>
      <c r="P33" s="2"/>
      <c r="W33" s="2"/>
      <c r="X33" s="2"/>
      <c r="Y33" s="2"/>
      <c r="Z33" s="2"/>
      <c r="AA33" s="2"/>
      <c r="AB33" s="2"/>
      <c r="AE33"/>
      <c r="AF33"/>
      <c r="AG33" s="2"/>
      <c r="AH33" s="2"/>
      <c r="BE33"/>
      <c r="BF33"/>
    </row>
    <row r="34" spans="1:58" ht="12.75" x14ac:dyDescent="0.2">
      <c r="A34" s="44" t="str">
        <f t="shared" ca="1" si="1"/>
        <v/>
      </c>
      <c r="B34" s="44" t="str">
        <f t="shared" ca="1" si="1"/>
        <v/>
      </c>
      <c r="E34"/>
      <c r="F34"/>
      <c r="M34" s="2"/>
      <c r="N34" s="2"/>
      <c r="O34" s="2"/>
      <c r="P34" s="2"/>
      <c r="W34" s="2"/>
      <c r="X34" s="2"/>
      <c r="Y34" s="2"/>
      <c r="Z34" s="2"/>
      <c r="AA34" s="2"/>
      <c r="AB34" s="2"/>
      <c r="AE34"/>
      <c r="AF34"/>
      <c r="AG34" s="2"/>
      <c r="AH34" s="2"/>
      <c r="BE34"/>
      <c r="BF34"/>
    </row>
    <row r="35" spans="1:58" ht="12.75" x14ac:dyDescent="0.2">
      <c r="A35" s="44" t="str">
        <f t="shared" ca="1" si="1"/>
        <v/>
      </c>
      <c r="B35" s="44" t="str">
        <f t="shared" ca="1" si="1"/>
        <v/>
      </c>
      <c r="E35"/>
      <c r="F35"/>
      <c r="M35" s="2"/>
      <c r="N35" s="2"/>
      <c r="O35" s="2"/>
      <c r="P35" s="2"/>
      <c r="W35" s="2"/>
      <c r="X35" s="2"/>
      <c r="Y35" s="2"/>
      <c r="Z35" s="2"/>
      <c r="AA35" s="2"/>
      <c r="AB35" s="2"/>
      <c r="AG35" s="2"/>
      <c r="AH35" s="2"/>
    </row>
    <row r="36" spans="1:58" ht="12.75" x14ac:dyDescent="0.2">
      <c r="A36" s="44" t="str">
        <f t="shared" ca="1" si="1"/>
        <v/>
      </c>
      <c r="B36" s="44" t="str">
        <f t="shared" ca="1" si="1"/>
        <v/>
      </c>
      <c r="E36"/>
      <c r="F36"/>
      <c r="M36" s="2"/>
      <c r="N36" s="2"/>
      <c r="O36" s="2"/>
      <c r="P36" s="2"/>
      <c r="W36" s="2"/>
      <c r="X36" s="2"/>
      <c r="Y36" s="2"/>
      <c r="Z36" s="2"/>
      <c r="AA36" s="2"/>
      <c r="AB36" s="2"/>
      <c r="AG36" s="2"/>
      <c r="AH36" s="2"/>
    </row>
    <row r="37" spans="1:58" x14ac:dyDescent="0.2">
      <c r="A37" s="44" t="str">
        <f t="shared" ca="1" si="1"/>
        <v/>
      </c>
      <c r="B37" s="44" t="str">
        <f t="shared" ca="1" si="1"/>
        <v/>
      </c>
      <c r="M37" s="2"/>
      <c r="N37" s="2"/>
      <c r="W37" s="2"/>
      <c r="X37" s="2"/>
      <c r="Y37" s="2"/>
      <c r="Z37" s="2"/>
      <c r="AA37" s="2"/>
      <c r="AB37" s="2"/>
      <c r="AG37" s="2"/>
      <c r="AH37" s="2"/>
    </row>
    <row r="38" spans="1:58" x14ac:dyDescent="0.2">
      <c r="A38" s="44" t="str">
        <f t="shared" ca="1" si="1"/>
        <v/>
      </c>
      <c r="B38" s="44" t="str">
        <f t="shared" ca="1" si="1"/>
        <v/>
      </c>
      <c r="M38" s="2"/>
      <c r="N38" s="2"/>
      <c r="W38" s="2"/>
      <c r="X38" s="2"/>
      <c r="Y38" s="2"/>
      <c r="Z38" s="2"/>
      <c r="AA38" s="2"/>
      <c r="AB38" s="2"/>
      <c r="AG38" s="2"/>
      <c r="AH38" s="2"/>
    </row>
    <row r="39" spans="1:58" x14ac:dyDescent="0.2">
      <c r="A39" s="44" t="str">
        <f t="shared" ca="1" si="1"/>
        <v/>
      </c>
      <c r="B39" s="44" t="str">
        <f t="shared" ca="1" si="1"/>
        <v/>
      </c>
      <c r="M39" s="2"/>
      <c r="N39" s="2"/>
      <c r="W39" s="2"/>
      <c r="X39" s="2"/>
      <c r="Y39" s="2"/>
      <c r="Z39" s="2"/>
      <c r="AA39" s="2"/>
      <c r="AB39" s="2"/>
      <c r="AG39" s="2"/>
      <c r="AH39" s="2"/>
    </row>
    <row r="40" spans="1:58" x14ac:dyDescent="0.2">
      <c r="A40" s="44" t="str">
        <f t="shared" ca="1" si="1"/>
        <v/>
      </c>
      <c r="B40" s="44" t="str">
        <f t="shared" ca="1" si="1"/>
        <v/>
      </c>
      <c r="M40" s="2"/>
      <c r="N40" s="2"/>
      <c r="W40" s="2"/>
      <c r="X40" s="2"/>
      <c r="Y40" s="2"/>
      <c r="Z40" s="2"/>
      <c r="AA40" s="2"/>
      <c r="AB40" s="2"/>
      <c r="AG40" s="2"/>
      <c r="AH40" s="2"/>
    </row>
    <row r="41" spans="1:58" x14ac:dyDescent="0.2">
      <c r="A41" s="44" t="str">
        <f t="shared" ca="1" si="1"/>
        <v/>
      </c>
      <c r="B41" s="44" t="str">
        <f t="shared" ca="1" si="1"/>
        <v/>
      </c>
      <c r="M41" s="2"/>
      <c r="N41" s="2"/>
      <c r="W41" s="2"/>
      <c r="X41" s="2"/>
      <c r="Y41" s="2"/>
      <c r="Z41" s="2"/>
      <c r="AA41" s="2"/>
      <c r="AB41" s="2"/>
      <c r="AG41" s="2"/>
      <c r="AH41" s="2"/>
    </row>
    <row r="42" spans="1:58" x14ac:dyDescent="0.2">
      <c r="A42" s="44" t="str">
        <f t="shared" ca="1" si="1"/>
        <v/>
      </c>
      <c r="B42" s="44" t="str">
        <f t="shared" ca="1" si="1"/>
        <v/>
      </c>
      <c r="M42" s="2"/>
      <c r="N42" s="2"/>
      <c r="W42" s="2"/>
      <c r="X42" s="2"/>
      <c r="Y42" s="2"/>
      <c r="Z42" s="2"/>
      <c r="AA42" s="2"/>
      <c r="AB42" s="2"/>
      <c r="AG42" s="2"/>
      <c r="AH42" s="2"/>
    </row>
    <row r="43" spans="1:58" x14ac:dyDescent="0.2">
      <c r="A43" s="44" t="str">
        <f t="shared" ca="1" si="1"/>
        <v/>
      </c>
      <c r="B43" s="44" t="str">
        <f t="shared" ca="1" si="1"/>
        <v/>
      </c>
      <c r="M43" s="2"/>
      <c r="N43" s="2"/>
      <c r="W43" s="2"/>
      <c r="X43" s="2"/>
      <c r="Y43" s="2"/>
      <c r="Z43" s="2"/>
      <c r="AA43" s="2"/>
      <c r="AB43" s="2"/>
      <c r="AG43" s="2"/>
      <c r="AH43" s="2"/>
    </row>
    <row r="44" spans="1:58" x14ac:dyDescent="0.2">
      <c r="A44" s="44" t="str">
        <f t="shared" ref="A44:B63" ca="1" si="2">IF($A$1="---","",IF(OFFSET(A44,0,$A$1)="","",OFFSET(A44,0,$A$1)))</f>
        <v/>
      </c>
      <c r="B44" s="44" t="str">
        <f t="shared" ca="1" si="2"/>
        <v/>
      </c>
      <c r="M44" s="2"/>
      <c r="N44" s="2"/>
      <c r="W44" s="2"/>
      <c r="X44" s="2"/>
      <c r="Y44" s="2"/>
      <c r="Z44" s="2"/>
      <c r="AA44" s="2"/>
      <c r="AB44" s="2"/>
      <c r="AG44" s="2"/>
      <c r="AH44" s="2"/>
    </row>
    <row r="45" spans="1:58" x14ac:dyDescent="0.2">
      <c r="A45" s="44" t="str">
        <f t="shared" ca="1" si="2"/>
        <v/>
      </c>
      <c r="B45" s="44" t="str">
        <f t="shared" ca="1" si="2"/>
        <v/>
      </c>
      <c r="M45" s="2"/>
      <c r="N45" s="2"/>
      <c r="W45" s="2"/>
      <c r="X45" s="2"/>
      <c r="Y45" s="2"/>
      <c r="Z45" s="2"/>
      <c r="AA45" s="2"/>
      <c r="AB45" s="2"/>
      <c r="AG45" s="2"/>
      <c r="AH45" s="2"/>
    </row>
    <row r="46" spans="1:58" x14ac:dyDescent="0.2">
      <c r="A46" s="44" t="str">
        <f t="shared" ca="1" si="2"/>
        <v/>
      </c>
      <c r="B46" s="44" t="str">
        <f t="shared" ca="1" si="2"/>
        <v/>
      </c>
      <c r="M46" s="2"/>
      <c r="N46" s="2"/>
      <c r="W46" s="2"/>
      <c r="X46" s="2"/>
      <c r="Y46" s="2"/>
      <c r="Z46" s="2"/>
      <c r="AA46" s="2"/>
      <c r="AB46" s="2"/>
      <c r="AG46" s="2"/>
      <c r="AH46" s="2"/>
    </row>
    <row r="47" spans="1:58" x14ac:dyDescent="0.2">
      <c r="A47" s="44" t="str">
        <f t="shared" ca="1" si="2"/>
        <v/>
      </c>
      <c r="B47" s="44" t="str">
        <f t="shared" ca="1" si="2"/>
        <v/>
      </c>
      <c r="M47" s="2"/>
      <c r="N47" s="2"/>
      <c r="W47" s="2"/>
      <c r="X47" s="2"/>
      <c r="AG47" s="2"/>
      <c r="AH47" s="2"/>
    </row>
    <row r="48" spans="1:58" x14ac:dyDescent="0.2">
      <c r="A48" s="44" t="str">
        <f t="shared" ca="1" si="2"/>
        <v/>
      </c>
      <c r="B48" s="44" t="str">
        <f t="shared" ca="1" si="2"/>
        <v/>
      </c>
      <c r="M48" s="2"/>
      <c r="N48" s="2"/>
      <c r="W48" s="2"/>
      <c r="X48" s="2"/>
      <c r="AG48" s="2"/>
      <c r="AH48" s="2"/>
    </row>
    <row r="49" spans="1:34" x14ac:dyDescent="0.2">
      <c r="A49" s="44" t="str">
        <f t="shared" ca="1" si="2"/>
        <v/>
      </c>
      <c r="B49" s="44" t="str">
        <f t="shared" ca="1" si="2"/>
        <v/>
      </c>
      <c r="M49" s="2"/>
      <c r="N49" s="2"/>
      <c r="W49" s="2"/>
      <c r="X49" s="2"/>
      <c r="AG49" s="2"/>
      <c r="AH49" s="2"/>
    </row>
    <row r="50" spans="1:34" x14ac:dyDescent="0.2">
      <c r="A50" s="44" t="str">
        <f t="shared" ca="1" si="2"/>
        <v/>
      </c>
      <c r="B50" s="44" t="str">
        <f t="shared" ca="1" si="2"/>
        <v/>
      </c>
      <c r="M50" s="2"/>
      <c r="N50" s="2"/>
      <c r="W50" s="2"/>
      <c r="X50" s="2"/>
      <c r="AG50" s="2"/>
      <c r="AH50" s="2"/>
    </row>
    <row r="51" spans="1:34" x14ac:dyDescent="0.2">
      <c r="A51" s="44" t="str">
        <f t="shared" ca="1" si="2"/>
        <v/>
      </c>
      <c r="B51" s="44" t="str">
        <f t="shared" ca="1" si="2"/>
        <v/>
      </c>
      <c r="M51" s="2"/>
      <c r="N51" s="2"/>
      <c r="W51" s="2"/>
      <c r="X51" s="2"/>
      <c r="AG51" s="2"/>
      <c r="AH51" s="2"/>
    </row>
    <row r="52" spans="1:34" x14ac:dyDescent="0.2">
      <c r="A52" s="44" t="str">
        <f t="shared" ca="1" si="2"/>
        <v/>
      </c>
      <c r="B52" s="44" t="str">
        <f t="shared" ca="1" si="2"/>
        <v/>
      </c>
      <c r="M52" s="2"/>
      <c r="N52" s="2"/>
      <c r="W52" s="2"/>
      <c r="X52" s="2"/>
      <c r="AG52" s="2"/>
      <c r="AH52" s="2"/>
    </row>
    <row r="53" spans="1:34" x14ac:dyDescent="0.2">
      <c r="A53" s="44" t="str">
        <f t="shared" ca="1" si="2"/>
        <v/>
      </c>
      <c r="B53" s="44" t="str">
        <f t="shared" ca="1" si="2"/>
        <v/>
      </c>
      <c r="M53" s="2"/>
      <c r="N53" s="2"/>
      <c r="W53" s="2"/>
      <c r="X53" s="2"/>
      <c r="AG53" s="2"/>
      <c r="AH53" s="2"/>
    </row>
    <row r="54" spans="1:34" x14ac:dyDescent="0.2">
      <c r="A54" s="44" t="str">
        <f t="shared" ca="1" si="2"/>
        <v/>
      </c>
      <c r="B54" s="44" t="str">
        <f t="shared" ca="1" si="2"/>
        <v/>
      </c>
      <c r="M54" s="2"/>
      <c r="N54" s="2"/>
      <c r="W54" s="2"/>
      <c r="X54" s="2"/>
      <c r="AG54" s="2"/>
      <c r="AH54" s="2"/>
    </row>
    <row r="55" spans="1:34" x14ac:dyDescent="0.2">
      <c r="A55" s="44" t="str">
        <f t="shared" ca="1" si="2"/>
        <v/>
      </c>
      <c r="B55" s="44" t="str">
        <f t="shared" ca="1" si="2"/>
        <v/>
      </c>
      <c r="M55" s="2"/>
      <c r="N55" s="2"/>
      <c r="W55" s="2"/>
      <c r="X55" s="2"/>
      <c r="AG55" s="2"/>
      <c r="AH55" s="2"/>
    </row>
    <row r="56" spans="1:34" x14ac:dyDescent="0.2">
      <c r="A56" s="44" t="str">
        <f t="shared" ca="1" si="2"/>
        <v/>
      </c>
      <c r="B56" s="44" t="str">
        <f t="shared" ca="1" si="2"/>
        <v/>
      </c>
      <c r="M56" s="2"/>
      <c r="N56" s="2"/>
      <c r="W56" s="2"/>
      <c r="X56" s="2"/>
      <c r="AG56" s="2"/>
      <c r="AH56" s="2"/>
    </row>
    <row r="57" spans="1:34" x14ac:dyDescent="0.2">
      <c r="A57" s="44" t="str">
        <f t="shared" ca="1" si="2"/>
        <v/>
      </c>
      <c r="B57" s="44" t="str">
        <f t="shared" ca="1" si="2"/>
        <v/>
      </c>
      <c r="M57" s="2"/>
      <c r="N57" s="2"/>
      <c r="W57" s="2"/>
      <c r="X57" s="2"/>
      <c r="AG57" s="2"/>
      <c r="AH57" s="2"/>
    </row>
    <row r="58" spans="1:34" x14ac:dyDescent="0.2">
      <c r="A58" s="44" t="str">
        <f t="shared" ca="1" si="2"/>
        <v/>
      </c>
      <c r="B58" s="44" t="str">
        <f t="shared" ca="1" si="2"/>
        <v/>
      </c>
      <c r="M58" s="2"/>
      <c r="N58" s="2"/>
      <c r="W58" s="2"/>
      <c r="X58" s="2"/>
      <c r="AG58" s="2"/>
      <c r="AH58" s="2"/>
    </row>
    <row r="59" spans="1:34" x14ac:dyDescent="0.2">
      <c r="A59" s="44" t="str">
        <f t="shared" ca="1" si="2"/>
        <v/>
      </c>
      <c r="B59" s="44" t="str">
        <f t="shared" ca="1" si="2"/>
        <v/>
      </c>
      <c r="M59" s="2"/>
      <c r="N59" s="2"/>
      <c r="W59" s="2"/>
      <c r="X59" s="2"/>
      <c r="AG59" s="2"/>
      <c r="AH59" s="2"/>
    </row>
    <row r="60" spans="1:34" x14ac:dyDescent="0.2">
      <c r="A60" s="44" t="str">
        <f t="shared" ca="1" si="2"/>
        <v/>
      </c>
      <c r="B60" s="44" t="str">
        <f t="shared" ca="1" si="2"/>
        <v/>
      </c>
      <c r="M60" s="2"/>
      <c r="N60" s="2"/>
      <c r="W60" s="2"/>
      <c r="X60" s="2"/>
      <c r="AG60" s="2"/>
      <c r="AH60" s="2"/>
    </row>
    <row r="61" spans="1:34" x14ac:dyDescent="0.2">
      <c r="A61" s="44" t="str">
        <f t="shared" ca="1" si="2"/>
        <v/>
      </c>
      <c r="B61" s="44" t="str">
        <f t="shared" ca="1" si="2"/>
        <v/>
      </c>
      <c r="M61" s="2"/>
      <c r="N61" s="2"/>
      <c r="W61" s="2"/>
      <c r="X61" s="2"/>
      <c r="AG61" s="2"/>
      <c r="AH61" s="2"/>
    </row>
    <row r="62" spans="1:34" x14ac:dyDescent="0.2">
      <c r="A62" s="44" t="str">
        <f t="shared" ca="1" si="2"/>
        <v/>
      </c>
      <c r="B62" s="44" t="str">
        <f t="shared" ca="1" si="2"/>
        <v/>
      </c>
      <c r="M62" s="2"/>
      <c r="N62" s="2"/>
      <c r="W62" s="2"/>
      <c r="X62" s="2"/>
      <c r="AG62" s="2"/>
      <c r="AH62" s="2"/>
    </row>
    <row r="63" spans="1:34" x14ac:dyDescent="0.2">
      <c r="A63" s="44" t="str">
        <f t="shared" ca="1" si="2"/>
        <v/>
      </c>
      <c r="B63" s="44" t="str">
        <f t="shared" ca="1" si="2"/>
        <v/>
      </c>
      <c r="M63" s="2"/>
      <c r="N63" s="2"/>
      <c r="W63" s="2"/>
      <c r="X63" s="2"/>
      <c r="AG63" s="2"/>
      <c r="AH63" s="2"/>
    </row>
    <row r="64" spans="1:34" x14ac:dyDescent="0.2">
      <c r="A64" s="44" t="str">
        <f t="shared" ref="A64:B84" ca="1" si="3">IF($A$1="---","",IF(OFFSET(A64,0,$A$1)="","",OFFSET(A64,0,$A$1)))</f>
        <v/>
      </c>
      <c r="B64" s="44" t="str">
        <f t="shared" ca="1" si="3"/>
        <v/>
      </c>
      <c r="M64" s="2"/>
      <c r="N64" s="2"/>
      <c r="W64" s="2"/>
      <c r="X64" s="2"/>
      <c r="AG64" s="2"/>
      <c r="AH64" s="2"/>
    </row>
    <row r="65" spans="1:34" x14ac:dyDescent="0.2">
      <c r="A65" s="44" t="str">
        <f t="shared" ca="1" si="3"/>
        <v/>
      </c>
      <c r="B65" s="44" t="str">
        <f t="shared" ca="1" si="3"/>
        <v/>
      </c>
      <c r="M65" s="2"/>
      <c r="N65" s="2"/>
      <c r="W65" s="2"/>
      <c r="X65" s="2"/>
      <c r="AG65" s="2"/>
      <c r="AH65" s="2"/>
    </row>
    <row r="66" spans="1:34" x14ac:dyDescent="0.2">
      <c r="A66" s="44" t="str">
        <f t="shared" ca="1" si="3"/>
        <v/>
      </c>
      <c r="B66" s="44" t="str">
        <f t="shared" ca="1" si="3"/>
        <v/>
      </c>
      <c r="M66" s="2"/>
      <c r="N66" s="2"/>
      <c r="W66" s="2"/>
      <c r="X66" s="2"/>
      <c r="AG66" s="2"/>
      <c r="AH66" s="2"/>
    </row>
    <row r="67" spans="1:34" x14ac:dyDescent="0.2">
      <c r="A67" s="44" t="str">
        <f t="shared" ca="1" si="3"/>
        <v/>
      </c>
      <c r="B67" s="44" t="str">
        <f t="shared" ca="1" si="3"/>
        <v/>
      </c>
      <c r="M67" s="2"/>
      <c r="N67" s="2"/>
      <c r="W67" s="2"/>
      <c r="X67" s="2"/>
      <c r="AG67" s="2"/>
      <c r="AH67" s="2"/>
    </row>
    <row r="68" spans="1:34" x14ac:dyDescent="0.2">
      <c r="A68" s="44" t="str">
        <f t="shared" ca="1" si="3"/>
        <v/>
      </c>
      <c r="B68" s="44" t="str">
        <f t="shared" ca="1" si="3"/>
        <v/>
      </c>
      <c r="M68" s="2"/>
      <c r="N68" s="2"/>
      <c r="W68" s="2"/>
      <c r="X68" s="2"/>
      <c r="AG68" s="2"/>
      <c r="AH68" s="2"/>
    </row>
    <row r="69" spans="1:34" x14ac:dyDescent="0.2">
      <c r="A69" s="44" t="str">
        <f t="shared" ca="1" si="3"/>
        <v/>
      </c>
      <c r="B69" s="44" t="str">
        <f t="shared" ca="1" si="3"/>
        <v/>
      </c>
      <c r="M69" s="2"/>
      <c r="N69" s="2"/>
      <c r="W69" s="2"/>
      <c r="X69" s="2"/>
      <c r="AG69" s="2"/>
      <c r="AH69" s="2"/>
    </row>
    <row r="70" spans="1:34" x14ac:dyDescent="0.2">
      <c r="A70" s="44" t="str">
        <f t="shared" ca="1" si="3"/>
        <v/>
      </c>
      <c r="B70" s="44" t="str">
        <f t="shared" ca="1" si="3"/>
        <v/>
      </c>
      <c r="M70" s="2"/>
      <c r="N70" s="2"/>
      <c r="W70" s="2"/>
      <c r="X70" s="2"/>
      <c r="AG70" s="2"/>
      <c r="AH70" s="2"/>
    </row>
    <row r="71" spans="1:34" x14ac:dyDescent="0.2">
      <c r="A71" s="44" t="str">
        <f t="shared" ca="1" si="3"/>
        <v/>
      </c>
      <c r="B71" s="44" t="str">
        <f t="shared" ca="1" si="3"/>
        <v/>
      </c>
      <c r="M71" s="2"/>
      <c r="N71" s="2"/>
      <c r="W71" s="2"/>
      <c r="X71" s="2"/>
      <c r="AG71" s="2"/>
      <c r="AH71" s="2"/>
    </row>
    <row r="72" spans="1:34" x14ac:dyDescent="0.2">
      <c r="A72" s="44" t="str">
        <f t="shared" ca="1" si="3"/>
        <v/>
      </c>
      <c r="B72" s="44" t="str">
        <f t="shared" ca="1" si="3"/>
        <v/>
      </c>
      <c r="M72" s="2"/>
      <c r="N72" s="2"/>
      <c r="W72" s="2"/>
      <c r="X72" s="2"/>
      <c r="AG72" s="2"/>
      <c r="AH72" s="2"/>
    </row>
    <row r="73" spans="1:34" x14ac:dyDescent="0.2">
      <c r="A73" s="44" t="str">
        <f t="shared" ca="1" si="3"/>
        <v/>
      </c>
      <c r="B73" s="44" t="str">
        <f t="shared" ca="1" si="3"/>
        <v/>
      </c>
      <c r="M73" s="2"/>
      <c r="N73" s="2"/>
      <c r="W73" s="2"/>
      <c r="X73" s="2"/>
      <c r="AG73" s="2"/>
      <c r="AH73" s="2"/>
    </row>
    <row r="74" spans="1:34" x14ac:dyDescent="0.2">
      <c r="A74" s="44" t="str">
        <f t="shared" ca="1" si="3"/>
        <v/>
      </c>
      <c r="B74" s="44" t="str">
        <f t="shared" ca="1" si="3"/>
        <v/>
      </c>
      <c r="M74" s="2"/>
      <c r="N74" s="2"/>
      <c r="AG74" s="2"/>
      <c r="AH74" s="2"/>
    </row>
    <row r="75" spans="1:34" x14ac:dyDescent="0.2">
      <c r="A75" s="44" t="str">
        <f t="shared" ca="1" si="3"/>
        <v/>
      </c>
      <c r="B75" s="44" t="str">
        <f t="shared" ca="1" si="3"/>
        <v/>
      </c>
      <c r="AG75" s="2"/>
      <c r="AH75" s="2"/>
    </row>
    <row r="76" spans="1:34" x14ac:dyDescent="0.2">
      <c r="A76" s="44" t="str">
        <f t="shared" ca="1" si="3"/>
        <v/>
      </c>
      <c r="B76" s="44" t="str">
        <f t="shared" ca="1" si="3"/>
        <v/>
      </c>
      <c r="AG76" s="2"/>
      <c r="AH76" s="2"/>
    </row>
    <row r="77" spans="1:34" x14ac:dyDescent="0.2">
      <c r="A77" s="44" t="str">
        <f t="shared" ca="1" si="3"/>
        <v/>
      </c>
      <c r="B77" s="44" t="str">
        <f t="shared" ca="1" si="3"/>
        <v/>
      </c>
      <c r="AG77" s="2"/>
      <c r="AH77" s="2"/>
    </row>
    <row r="78" spans="1:34" x14ac:dyDescent="0.2">
      <c r="A78" s="44" t="str">
        <f t="shared" ca="1" si="3"/>
        <v/>
      </c>
      <c r="B78" s="44" t="str">
        <f t="shared" ca="1" si="3"/>
        <v/>
      </c>
      <c r="AG78" s="2"/>
      <c r="AH78" s="2"/>
    </row>
    <row r="79" spans="1:34" x14ac:dyDescent="0.2">
      <c r="A79" s="44" t="str">
        <f t="shared" ca="1" si="3"/>
        <v/>
      </c>
      <c r="B79" s="44" t="str">
        <f t="shared" ca="1" si="3"/>
        <v/>
      </c>
      <c r="AG79" s="2"/>
      <c r="AH79" s="2"/>
    </row>
    <row r="80" spans="1:34" x14ac:dyDescent="0.2">
      <c r="A80" s="44" t="str">
        <f t="shared" ca="1" si="3"/>
        <v/>
      </c>
      <c r="B80" s="44" t="str">
        <f t="shared" ca="1" si="3"/>
        <v/>
      </c>
      <c r="AG80" s="2"/>
      <c r="AH80" s="2"/>
    </row>
    <row r="81" spans="1:34" x14ac:dyDescent="0.2">
      <c r="A81" s="44" t="str">
        <f t="shared" ca="1" si="3"/>
        <v/>
      </c>
      <c r="B81" s="44" t="str">
        <f t="shared" ca="1" si="3"/>
        <v/>
      </c>
      <c r="AG81" s="2"/>
      <c r="AH81" s="2"/>
    </row>
    <row r="82" spans="1:34" x14ac:dyDescent="0.2">
      <c r="A82" s="44" t="str">
        <f t="shared" ca="1" si="3"/>
        <v/>
      </c>
      <c r="B82" s="44" t="str">
        <f t="shared" ca="1" si="3"/>
        <v/>
      </c>
      <c r="AG82" s="2"/>
      <c r="AH82" s="2"/>
    </row>
    <row r="83" spans="1:34" x14ac:dyDescent="0.2">
      <c r="A83" s="44" t="str">
        <f t="shared" ca="1" si="3"/>
        <v/>
      </c>
      <c r="B83" s="44" t="str">
        <f t="shared" ca="1" si="3"/>
        <v/>
      </c>
      <c r="AG83" s="2"/>
      <c r="AH83" s="2"/>
    </row>
    <row r="84" spans="1:34" x14ac:dyDescent="0.2">
      <c r="A84" s="44" t="str">
        <f t="shared" ca="1" si="3"/>
        <v/>
      </c>
      <c r="B84" s="44" t="str">
        <f t="shared" ca="1" si="3"/>
        <v/>
      </c>
      <c r="AG84" s="2"/>
      <c r="AH84" s="2"/>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P84"/>
  <sheetViews>
    <sheetView workbookViewId="0"/>
  </sheetViews>
  <sheetFormatPr defaultColWidth="4.42578125" defaultRowHeight="11.25" x14ac:dyDescent="0.2"/>
  <cols>
    <col min="1" max="1" width="4.42578125" style="44" customWidth="1"/>
    <col min="2" max="2" width="16.5703125" style="44" customWidth="1"/>
    <col min="3" max="6" width="4.42578125" style="44" customWidth="1"/>
    <col min="7" max="8" width="4.42578125" style="46" customWidth="1"/>
    <col min="9" max="16384" width="4.42578125" style="44"/>
  </cols>
  <sheetData>
    <row r="1" spans="1:68" x14ac:dyDescent="0.2">
      <c r="A1" s="45">
        <f>IF('Statistical attachment'!C46 &lt;&gt;"",HLOOKUP('Statistical attachment'!C46,Constants!A1:BP20,4),0)</f>
        <v>2</v>
      </c>
    </row>
    <row r="2" spans="1:68" x14ac:dyDescent="0.2">
      <c r="A2" s="44">
        <v>0</v>
      </c>
      <c r="B2" s="44">
        <v>0</v>
      </c>
      <c r="C2" s="44">
        <v>1</v>
      </c>
      <c r="D2" s="44">
        <v>2</v>
      </c>
      <c r="E2" s="44">
        <v>3</v>
      </c>
      <c r="F2" s="44">
        <v>4</v>
      </c>
      <c r="G2" s="44">
        <v>5</v>
      </c>
      <c r="H2" s="44">
        <v>6</v>
      </c>
      <c r="I2" s="44">
        <v>7</v>
      </c>
      <c r="J2" s="44">
        <v>8</v>
      </c>
      <c r="K2" s="44">
        <v>9</v>
      </c>
      <c r="L2" s="44">
        <v>10</v>
      </c>
      <c r="M2" s="44">
        <v>11</v>
      </c>
      <c r="N2" s="44">
        <v>12</v>
      </c>
      <c r="O2" s="44">
        <v>13</v>
      </c>
      <c r="P2" s="44">
        <v>14</v>
      </c>
      <c r="Q2" s="44">
        <v>15</v>
      </c>
      <c r="R2" s="44">
        <v>16</v>
      </c>
      <c r="S2" s="44">
        <v>17</v>
      </c>
      <c r="T2" s="44">
        <v>18</v>
      </c>
      <c r="U2" s="44">
        <v>19</v>
      </c>
      <c r="V2" s="44">
        <v>20</v>
      </c>
      <c r="W2" s="44">
        <v>21</v>
      </c>
      <c r="X2" s="44">
        <v>22</v>
      </c>
      <c r="Y2" s="44">
        <v>23</v>
      </c>
      <c r="Z2" s="44">
        <v>24</v>
      </c>
      <c r="AA2" s="44">
        <v>25</v>
      </c>
      <c r="AB2" s="44">
        <v>26</v>
      </c>
      <c r="AC2" s="44">
        <v>27</v>
      </c>
      <c r="AD2" s="44">
        <v>28</v>
      </c>
      <c r="AE2" s="44">
        <v>29</v>
      </c>
      <c r="AF2" s="44">
        <v>30</v>
      </c>
      <c r="AG2" s="44">
        <v>31</v>
      </c>
      <c r="AH2" s="44">
        <v>32</v>
      </c>
      <c r="AI2" s="44">
        <v>33</v>
      </c>
      <c r="AJ2" s="44">
        <v>34</v>
      </c>
      <c r="AK2" s="44">
        <v>35</v>
      </c>
      <c r="AL2" s="44">
        <v>36</v>
      </c>
      <c r="AM2" s="44">
        <v>37</v>
      </c>
      <c r="AN2" s="44">
        <v>38</v>
      </c>
      <c r="AO2" s="44">
        <v>39</v>
      </c>
      <c r="AP2" s="44">
        <v>40</v>
      </c>
      <c r="AQ2" s="44">
        <v>41</v>
      </c>
      <c r="AR2" s="44">
        <v>42</v>
      </c>
      <c r="AS2" s="44">
        <v>43</v>
      </c>
      <c r="AT2" s="44">
        <v>44</v>
      </c>
      <c r="AU2" s="44">
        <v>45</v>
      </c>
      <c r="AV2" s="44">
        <v>46</v>
      </c>
      <c r="AW2" s="44">
        <v>47</v>
      </c>
      <c r="AX2" s="44">
        <v>48</v>
      </c>
      <c r="AY2" s="44">
        <v>49</v>
      </c>
      <c r="AZ2" s="44">
        <v>50</v>
      </c>
      <c r="BA2" s="44">
        <v>51</v>
      </c>
      <c r="BB2" s="44">
        <v>52</v>
      </c>
      <c r="BC2" s="44">
        <v>53</v>
      </c>
      <c r="BD2" s="44">
        <v>54</v>
      </c>
      <c r="BE2" s="44">
        <v>55</v>
      </c>
      <c r="BF2" s="44">
        <v>56</v>
      </c>
      <c r="BG2" s="44">
        <v>57</v>
      </c>
      <c r="BH2" s="44">
        <v>58</v>
      </c>
      <c r="BI2" s="44">
        <v>59</v>
      </c>
      <c r="BJ2" s="44">
        <v>60</v>
      </c>
      <c r="BK2" s="44">
        <v>61</v>
      </c>
      <c r="BL2" s="44">
        <v>62</v>
      </c>
      <c r="BM2" s="44">
        <v>63</v>
      </c>
      <c r="BN2" s="44">
        <v>64</v>
      </c>
      <c r="BO2" s="44">
        <v>65</v>
      </c>
      <c r="BP2" s="44">
        <v>66</v>
      </c>
    </row>
    <row r="3" spans="1:68" x14ac:dyDescent="0.2">
      <c r="A3" s="47"/>
      <c r="B3" s="47" t="s">
        <v>1948</v>
      </c>
      <c r="C3" s="47"/>
      <c r="D3" s="47"/>
      <c r="E3" s="47" t="s">
        <v>1948</v>
      </c>
      <c r="F3" s="47" t="s">
        <v>1948</v>
      </c>
      <c r="G3" s="47" t="s">
        <v>1948</v>
      </c>
      <c r="H3" s="47" t="s">
        <v>1948</v>
      </c>
      <c r="I3" s="47" t="s">
        <v>1948</v>
      </c>
      <c r="J3" s="47" t="s">
        <v>1948</v>
      </c>
      <c r="K3" s="47" t="s">
        <v>1948</v>
      </c>
      <c r="L3" s="47" t="s">
        <v>1948</v>
      </c>
      <c r="M3" s="47" t="s">
        <v>1948</v>
      </c>
      <c r="N3" s="47" t="s">
        <v>1948</v>
      </c>
      <c r="O3" s="47" t="s">
        <v>1948</v>
      </c>
      <c r="P3" s="47" t="s">
        <v>1948</v>
      </c>
      <c r="Q3" s="47" t="s">
        <v>1948</v>
      </c>
      <c r="R3" s="47" t="s">
        <v>1948</v>
      </c>
      <c r="S3" s="47" t="s">
        <v>1948</v>
      </c>
      <c r="T3" s="47" t="s">
        <v>1948</v>
      </c>
      <c r="U3" s="47" t="s">
        <v>1948</v>
      </c>
      <c r="V3" s="47" t="s">
        <v>1948</v>
      </c>
      <c r="W3" s="47" t="s">
        <v>1948</v>
      </c>
      <c r="X3" s="47" t="s">
        <v>1948</v>
      </c>
      <c r="Y3" s="47" t="s">
        <v>1948</v>
      </c>
      <c r="Z3" s="47" t="s">
        <v>1948</v>
      </c>
      <c r="AA3" s="47" t="s">
        <v>1948</v>
      </c>
      <c r="AB3" s="47" t="s">
        <v>1948</v>
      </c>
      <c r="AC3" s="47" t="s">
        <v>1948</v>
      </c>
      <c r="AD3" s="47" t="s">
        <v>1948</v>
      </c>
      <c r="AE3" s="47" t="s">
        <v>1948</v>
      </c>
      <c r="AF3" s="47" t="s">
        <v>1948</v>
      </c>
      <c r="AG3" s="47" t="s">
        <v>1948</v>
      </c>
      <c r="AH3" s="47" t="s">
        <v>1948</v>
      </c>
      <c r="AI3" s="47" t="s">
        <v>1948</v>
      </c>
      <c r="AJ3" s="47" t="s">
        <v>1948</v>
      </c>
      <c r="AK3" s="47" t="s">
        <v>1948</v>
      </c>
      <c r="AL3" s="47" t="s">
        <v>1948</v>
      </c>
      <c r="AM3" s="47" t="s">
        <v>1948</v>
      </c>
      <c r="AN3" s="47" t="s">
        <v>1948</v>
      </c>
      <c r="AO3" s="47" t="s">
        <v>1948</v>
      </c>
      <c r="AP3" s="47" t="s">
        <v>1948</v>
      </c>
      <c r="AQ3" s="47" t="s">
        <v>1948</v>
      </c>
      <c r="AR3" s="47" t="s">
        <v>1948</v>
      </c>
      <c r="AS3" s="47" t="s">
        <v>1948</v>
      </c>
      <c r="AT3" s="47" t="s">
        <v>1948</v>
      </c>
      <c r="AU3" s="47" t="s">
        <v>1948</v>
      </c>
      <c r="AV3" s="47" t="s">
        <v>1948</v>
      </c>
      <c r="AW3" s="47" t="s">
        <v>1948</v>
      </c>
      <c r="AX3" s="47" t="s">
        <v>1948</v>
      </c>
      <c r="AY3" s="47" t="s">
        <v>1948</v>
      </c>
      <c r="AZ3" s="47" t="s">
        <v>1948</v>
      </c>
      <c r="BA3" s="47" t="s">
        <v>1948</v>
      </c>
      <c r="BB3" s="47" t="s">
        <v>1948</v>
      </c>
      <c r="BC3" s="47" t="s">
        <v>1948</v>
      </c>
      <c r="BD3" s="47" t="s">
        <v>1948</v>
      </c>
      <c r="BE3" s="47" t="s">
        <v>1948</v>
      </c>
      <c r="BF3" s="47" t="s">
        <v>1948</v>
      </c>
      <c r="BG3" s="47" t="s">
        <v>1948</v>
      </c>
      <c r="BH3" s="47" t="s">
        <v>1948</v>
      </c>
      <c r="BI3" s="47" t="s">
        <v>1948</v>
      </c>
      <c r="BJ3" s="47" t="s">
        <v>1948</v>
      </c>
      <c r="BK3" s="47" t="s">
        <v>1948</v>
      </c>
      <c r="BL3" s="47" t="s">
        <v>1948</v>
      </c>
      <c r="BM3" s="47" t="s">
        <v>1948</v>
      </c>
      <c r="BN3" s="47" t="s">
        <v>1948</v>
      </c>
      <c r="BO3" s="47" t="s">
        <v>1948</v>
      </c>
      <c r="BP3" s="47" t="s">
        <v>1948</v>
      </c>
    </row>
    <row r="4" spans="1:68" x14ac:dyDescent="0.2">
      <c r="A4" s="44" t="str">
        <f t="shared" ref="A4:B23" ca="1" si="0">IF($A$1="---","",IF(OFFSET(A4,0,$A$1)="","",OFFSET(A4,0,$A$1)))</f>
        <v/>
      </c>
      <c r="B4" s="44" t="str">
        <f t="shared" ca="1" si="0"/>
        <v/>
      </c>
      <c r="E4" s="52" t="s">
        <v>1312</v>
      </c>
      <c r="F4" s="2" t="s">
        <v>2084</v>
      </c>
      <c r="G4" s="52" t="s">
        <v>1317</v>
      </c>
      <c r="H4" s="2" t="s">
        <v>2087</v>
      </c>
      <c r="I4" s="52" t="s">
        <v>1322</v>
      </c>
      <c r="J4" s="2" t="s">
        <v>2092</v>
      </c>
      <c r="K4" s="52" t="s">
        <v>1325</v>
      </c>
      <c r="L4" s="2" t="s">
        <v>2098</v>
      </c>
      <c r="M4" s="52" t="s">
        <v>1329</v>
      </c>
      <c r="N4" s="2" t="s">
        <v>2100</v>
      </c>
      <c r="O4" s="52" t="s">
        <v>1333</v>
      </c>
      <c r="P4" s="2" t="s">
        <v>2104</v>
      </c>
      <c r="Q4" s="52" t="s">
        <v>1292</v>
      </c>
      <c r="R4" s="2" t="s">
        <v>2112</v>
      </c>
      <c r="S4" s="52" t="s">
        <v>1340</v>
      </c>
      <c r="T4" s="2" t="s">
        <v>628</v>
      </c>
      <c r="U4" s="52" t="s">
        <v>1341</v>
      </c>
      <c r="V4" s="2" t="s">
        <v>631</v>
      </c>
      <c r="W4" s="52" t="s">
        <v>1343</v>
      </c>
      <c r="X4" s="2" t="s">
        <v>632</v>
      </c>
      <c r="Y4" s="52" t="s">
        <v>1353</v>
      </c>
      <c r="Z4" s="2" t="s">
        <v>362</v>
      </c>
      <c r="AA4" s="52" t="s">
        <v>1359</v>
      </c>
      <c r="AB4" s="2" t="s">
        <v>2415</v>
      </c>
      <c r="AC4" s="52" t="s">
        <v>1364</v>
      </c>
      <c r="AD4" s="2" t="s">
        <v>2426</v>
      </c>
      <c r="AE4" s="52" t="s">
        <v>1372</v>
      </c>
      <c r="AF4" s="2" t="s">
        <v>2433</v>
      </c>
      <c r="AG4" s="52" t="s">
        <v>1380</v>
      </c>
      <c r="AH4" s="2" t="s">
        <v>2436</v>
      </c>
      <c r="AI4" s="51" t="s">
        <v>1382</v>
      </c>
      <c r="AJ4" s="44" t="s">
        <v>2447</v>
      </c>
      <c r="AK4" s="51" t="s">
        <v>1385</v>
      </c>
      <c r="AL4" s="44" t="s">
        <v>265</v>
      </c>
      <c r="AM4" s="51" t="s">
        <v>1388</v>
      </c>
      <c r="AN4" s="44" t="s">
        <v>268</v>
      </c>
      <c r="AO4" s="51" t="s">
        <v>1392</v>
      </c>
      <c r="AP4" s="44" t="s">
        <v>272</v>
      </c>
      <c r="AQ4" s="51" t="s">
        <v>1395</v>
      </c>
      <c r="AR4" s="44" t="s">
        <v>278</v>
      </c>
      <c r="AS4" s="51" t="s">
        <v>1397</v>
      </c>
      <c r="AT4" s="44" t="s">
        <v>282</v>
      </c>
      <c r="AU4" s="51" t="s">
        <v>1400</v>
      </c>
      <c r="AV4" s="44" t="s">
        <v>288</v>
      </c>
      <c r="AW4" s="51" t="s">
        <v>1403</v>
      </c>
      <c r="AX4" s="44" t="s">
        <v>274</v>
      </c>
      <c r="AY4" s="51" t="s">
        <v>1405</v>
      </c>
      <c r="AZ4" s="44" t="s">
        <v>277</v>
      </c>
      <c r="BA4" s="51" t="s">
        <v>1407</v>
      </c>
      <c r="BB4" s="44" t="s">
        <v>132</v>
      </c>
      <c r="BC4" s="51" t="s">
        <v>1410</v>
      </c>
      <c r="BD4" s="44" t="s">
        <v>2439</v>
      </c>
      <c r="BE4" s="51" t="s">
        <v>1415</v>
      </c>
      <c r="BF4" s="44" t="s">
        <v>2426</v>
      </c>
      <c r="BG4" s="51" t="s">
        <v>1421</v>
      </c>
      <c r="BH4" s="44" t="s">
        <v>2433</v>
      </c>
      <c r="BI4" s="51" t="s">
        <v>1429</v>
      </c>
      <c r="BJ4" s="44" t="s">
        <v>292</v>
      </c>
      <c r="BK4" s="51" t="s">
        <v>1432</v>
      </c>
      <c r="BL4" s="44" t="s">
        <v>294</v>
      </c>
      <c r="BM4" s="51" t="s">
        <v>1436</v>
      </c>
      <c r="BN4" s="44" t="s">
        <v>299</v>
      </c>
      <c r="BO4" s="51" t="s">
        <v>1439</v>
      </c>
      <c r="BP4" s="44" t="s">
        <v>305</v>
      </c>
    </row>
    <row r="5" spans="1:68" x14ac:dyDescent="0.2">
      <c r="A5" s="44" t="str">
        <f t="shared" ca="1" si="0"/>
        <v/>
      </c>
      <c r="B5" s="44" t="str">
        <f t="shared" ca="1" si="0"/>
        <v/>
      </c>
      <c r="E5" s="51" t="s">
        <v>1313</v>
      </c>
      <c r="F5" s="44" t="s">
        <v>2079</v>
      </c>
      <c r="G5" s="52" t="s">
        <v>1318</v>
      </c>
      <c r="H5" s="2" t="s">
        <v>2085</v>
      </c>
      <c r="I5" s="52" t="s">
        <v>1323</v>
      </c>
      <c r="J5" s="2" t="s">
        <v>2089</v>
      </c>
      <c r="K5" s="52" t="s">
        <v>1326</v>
      </c>
      <c r="L5" s="2" t="s">
        <v>2097</v>
      </c>
      <c r="M5" s="52" t="s">
        <v>1330</v>
      </c>
      <c r="N5" s="2" t="s">
        <v>2102</v>
      </c>
      <c r="O5" s="52" t="s">
        <v>1334</v>
      </c>
      <c r="P5" s="2" t="s">
        <v>2109</v>
      </c>
      <c r="Q5" s="52" t="s">
        <v>1338</v>
      </c>
      <c r="R5" s="2" t="s">
        <v>2111</v>
      </c>
      <c r="S5" s="52" t="s">
        <v>1294</v>
      </c>
      <c r="T5" s="2" t="s">
        <v>629</v>
      </c>
      <c r="U5" s="52" t="s">
        <v>1342</v>
      </c>
      <c r="V5" s="2" t="s">
        <v>630</v>
      </c>
      <c r="W5" s="52" t="s">
        <v>1344</v>
      </c>
      <c r="X5" s="2" t="s">
        <v>2327</v>
      </c>
      <c r="Y5" s="52" t="s">
        <v>1354</v>
      </c>
      <c r="Z5" s="2" t="s">
        <v>2411</v>
      </c>
      <c r="AA5" s="52" t="s">
        <v>1360</v>
      </c>
      <c r="AB5" s="2" t="s">
        <v>2416</v>
      </c>
      <c r="AC5" s="52" t="s">
        <v>1365</v>
      </c>
      <c r="AD5" s="2" t="s">
        <v>2417</v>
      </c>
      <c r="AE5" s="52" t="s">
        <v>1373</v>
      </c>
      <c r="AF5" s="2" t="s">
        <v>2428</v>
      </c>
      <c r="AG5" s="52" t="s">
        <v>1381</v>
      </c>
      <c r="AH5" s="2" t="s">
        <v>2191</v>
      </c>
      <c r="AI5" s="51" t="s">
        <v>1383</v>
      </c>
      <c r="AJ5" s="44" t="s">
        <v>2448</v>
      </c>
      <c r="AK5" s="51" t="s">
        <v>1386</v>
      </c>
      <c r="AL5" s="44" t="s">
        <v>264</v>
      </c>
      <c r="AM5" s="51" t="s">
        <v>1389</v>
      </c>
      <c r="AN5" s="44" t="s">
        <v>270</v>
      </c>
      <c r="AO5" s="51" t="s">
        <v>1393</v>
      </c>
      <c r="AP5" s="44" t="s">
        <v>271</v>
      </c>
      <c r="AQ5" s="51" t="s">
        <v>1396</v>
      </c>
      <c r="AR5" s="44" t="s">
        <v>279</v>
      </c>
      <c r="AS5" s="51" t="s">
        <v>1398</v>
      </c>
      <c r="AT5" s="44" t="s">
        <v>283</v>
      </c>
      <c r="AU5" s="51" t="s">
        <v>1302</v>
      </c>
      <c r="AV5" s="44" t="s">
        <v>287</v>
      </c>
      <c r="AW5" s="51" t="s">
        <v>1404</v>
      </c>
      <c r="AX5" s="44" t="s">
        <v>275</v>
      </c>
      <c r="AY5" s="51" t="s">
        <v>1406</v>
      </c>
      <c r="AZ5" s="44" t="s">
        <v>276</v>
      </c>
      <c r="BA5" s="51" t="s">
        <v>1408</v>
      </c>
      <c r="BB5" s="44" t="s">
        <v>2438</v>
      </c>
      <c r="BC5" s="51" t="s">
        <v>1411</v>
      </c>
      <c r="BD5" s="44" t="s">
        <v>2441</v>
      </c>
      <c r="BE5" s="51" t="s">
        <v>1416</v>
      </c>
      <c r="BF5" s="44" t="s">
        <v>2417</v>
      </c>
      <c r="BG5" s="51" t="s">
        <v>1422</v>
      </c>
      <c r="BH5" s="44" t="s">
        <v>2428</v>
      </c>
      <c r="BI5" s="51" t="s">
        <v>1430</v>
      </c>
      <c r="BJ5" s="44" t="s">
        <v>291</v>
      </c>
      <c r="BK5" s="51" t="s">
        <v>1433</v>
      </c>
      <c r="BL5" s="44" t="s">
        <v>297</v>
      </c>
      <c r="BM5" s="51" t="s">
        <v>1311</v>
      </c>
      <c r="BN5" s="44" t="s">
        <v>298</v>
      </c>
      <c r="BO5" s="51" t="s">
        <v>1440</v>
      </c>
      <c r="BP5" s="44" t="s">
        <v>303</v>
      </c>
    </row>
    <row r="6" spans="1:68" x14ac:dyDescent="0.2">
      <c r="A6" s="44" t="str">
        <f t="shared" ca="1" si="0"/>
        <v/>
      </c>
      <c r="B6" s="44" t="str">
        <f t="shared" ca="1" si="0"/>
        <v/>
      </c>
      <c r="E6" s="52" t="s">
        <v>1314</v>
      </c>
      <c r="F6" s="44" t="s">
        <v>2081</v>
      </c>
      <c r="G6" s="52" t="s">
        <v>1319</v>
      </c>
      <c r="H6" s="2" t="s">
        <v>2088</v>
      </c>
      <c r="I6" s="52" t="s">
        <v>1324</v>
      </c>
      <c r="J6" s="2" t="s">
        <v>2091</v>
      </c>
      <c r="K6" s="52" t="s">
        <v>1327</v>
      </c>
      <c r="L6" s="2" t="s">
        <v>2093</v>
      </c>
      <c r="M6" s="52" t="s">
        <v>1331</v>
      </c>
      <c r="N6" s="2" t="s">
        <v>2103</v>
      </c>
      <c r="O6" s="52" t="s">
        <v>1335</v>
      </c>
      <c r="P6" s="2" t="s">
        <v>2110</v>
      </c>
      <c r="Q6" s="52" t="s">
        <v>1339</v>
      </c>
      <c r="R6" s="2" t="s">
        <v>626</v>
      </c>
      <c r="S6" s="52" t="s">
        <v>1295</v>
      </c>
      <c r="T6" s="2" t="s">
        <v>627</v>
      </c>
      <c r="U6" s="2"/>
      <c r="V6" s="2"/>
      <c r="W6" s="52" t="s">
        <v>1345</v>
      </c>
      <c r="X6" s="2" t="s">
        <v>415</v>
      </c>
      <c r="Y6" s="52" t="s">
        <v>1355</v>
      </c>
      <c r="Z6" s="2" t="s">
        <v>2341</v>
      </c>
      <c r="AA6" s="52" t="s">
        <v>1361</v>
      </c>
      <c r="AB6" s="2" t="s">
        <v>2414</v>
      </c>
      <c r="AC6" s="52" t="s">
        <v>1296</v>
      </c>
      <c r="AD6" s="2" t="s">
        <v>2421</v>
      </c>
      <c r="AE6" s="52" t="s">
        <v>1374</v>
      </c>
      <c r="AF6" s="2" t="s">
        <v>2435</v>
      </c>
      <c r="AG6" s="2"/>
      <c r="AH6" s="2"/>
      <c r="AI6" s="51" t="s">
        <v>1299</v>
      </c>
      <c r="AJ6" s="44" t="s">
        <v>257</v>
      </c>
      <c r="AK6" s="51" t="s">
        <v>1387</v>
      </c>
      <c r="AL6" s="44" t="s">
        <v>266</v>
      </c>
      <c r="AM6" s="51" t="s">
        <v>1390</v>
      </c>
      <c r="AN6" s="44" t="s">
        <v>269</v>
      </c>
      <c r="AO6" s="51" t="s">
        <v>1394</v>
      </c>
      <c r="AP6" s="44" t="s">
        <v>273</v>
      </c>
      <c r="AS6" s="51" t="s">
        <v>1399</v>
      </c>
      <c r="AT6" s="44" t="s">
        <v>281</v>
      </c>
      <c r="AU6" s="51" t="s">
        <v>1303</v>
      </c>
      <c r="AV6" s="44" t="s">
        <v>285</v>
      </c>
      <c r="BA6" s="51" t="s">
        <v>1409</v>
      </c>
      <c r="BB6" s="44" t="s">
        <v>2437</v>
      </c>
      <c r="BC6" s="51" t="s">
        <v>1412</v>
      </c>
      <c r="BD6" s="44" t="s">
        <v>2442</v>
      </c>
      <c r="BE6" s="51" t="s">
        <v>1417</v>
      </c>
      <c r="BF6" s="44" t="s">
        <v>2421</v>
      </c>
      <c r="BG6" s="51" t="s">
        <v>1423</v>
      </c>
      <c r="BH6" s="44" t="s">
        <v>2435</v>
      </c>
      <c r="BI6" s="51" t="s">
        <v>1431</v>
      </c>
      <c r="BJ6" s="44" t="s">
        <v>293</v>
      </c>
      <c r="BK6" s="51" t="s">
        <v>1434</v>
      </c>
      <c r="BL6" s="44" t="s">
        <v>295</v>
      </c>
      <c r="BM6" s="51" t="s">
        <v>1437</v>
      </c>
      <c r="BN6" s="44" t="s">
        <v>300</v>
      </c>
      <c r="BO6" s="51" t="s">
        <v>1449</v>
      </c>
      <c r="BP6" s="44" t="s">
        <v>304</v>
      </c>
    </row>
    <row r="7" spans="1:68" x14ac:dyDescent="0.2">
      <c r="A7" s="44" t="str">
        <f t="shared" ca="1" si="0"/>
        <v/>
      </c>
      <c r="B7" s="44" t="str">
        <f t="shared" ca="1" si="0"/>
        <v/>
      </c>
      <c r="E7" s="51" t="s">
        <v>1315</v>
      </c>
      <c r="F7" s="44" t="s">
        <v>2080</v>
      </c>
      <c r="G7" s="52" t="s">
        <v>1320</v>
      </c>
      <c r="H7" s="2" t="s">
        <v>2001</v>
      </c>
      <c r="I7" s="52" t="s">
        <v>1286</v>
      </c>
      <c r="J7" s="2" t="s">
        <v>2090</v>
      </c>
      <c r="K7" s="52" t="s">
        <v>1328</v>
      </c>
      <c r="L7" s="2" t="s">
        <v>2095</v>
      </c>
      <c r="M7" s="52" t="s">
        <v>1332</v>
      </c>
      <c r="N7" s="2" t="s">
        <v>2099</v>
      </c>
      <c r="O7" s="52" t="s">
        <v>1290</v>
      </c>
      <c r="P7" s="2" t="s">
        <v>2108</v>
      </c>
      <c r="Q7" s="52" t="s">
        <v>1293</v>
      </c>
      <c r="R7" s="2" t="s">
        <v>625</v>
      </c>
      <c r="S7" s="2"/>
      <c r="T7" s="2"/>
      <c r="U7" s="2"/>
      <c r="V7" s="2"/>
      <c r="W7" s="52" t="s">
        <v>1346</v>
      </c>
      <c r="X7" s="2" t="s">
        <v>416</v>
      </c>
      <c r="Y7" s="52" t="s">
        <v>1356</v>
      </c>
      <c r="Z7" s="2" t="s">
        <v>361</v>
      </c>
      <c r="AA7" s="52" t="s">
        <v>1362</v>
      </c>
      <c r="AB7" s="2" t="s">
        <v>2412</v>
      </c>
      <c r="AC7" s="52" t="s">
        <v>1297</v>
      </c>
      <c r="AD7" s="2" t="s">
        <v>2427</v>
      </c>
      <c r="AE7" s="52" t="s">
        <v>1375</v>
      </c>
      <c r="AF7" s="2" t="s">
        <v>2429</v>
      </c>
      <c r="AG7" s="2"/>
      <c r="AH7" s="2"/>
      <c r="AI7" s="51" t="s">
        <v>1384</v>
      </c>
      <c r="AJ7" s="44" t="s">
        <v>2446</v>
      </c>
      <c r="AK7" s="51" t="s">
        <v>1300</v>
      </c>
      <c r="AL7" s="44" t="s">
        <v>2448</v>
      </c>
      <c r="AM7" s="51" t="s">
        <v>1391</v>
      </c>
      <c r="AN7" s="44" t="s">
        <v>267</v>
      </c>
      <c r="AS7" s="51" t="s">
        <v>1301</v>
      </c>
      <c r="AT7" s="44" t="s">
        <v>280</v>
      </c>
      <c r="AU7" s="51" t="s">
        <v>1304</v>
      </c>
      <c r="AV7" s="44" t="s">
        <v>286</v>
      </c>
      <c r="BC7" s="51" t="s">
        <v>1413</v>
      </c>
      <c r="BD7" s="44" t="s">
        <v>2440</v>
      </c>
      <c r="BE7" s="51" t="s">
        <v>1418</v>
      </c>
      <c r="BF7" s="44" t="s">
        <v>2427</v>
      </c>
      <c r="BG7" s="51" t="s">
        <v>1424</v>
      </c>
      <c r="BH7" s="44" t="s">
        <v>2429</v>
      </c>
      <c r="BK7" s="51" t="s">
        <v>1435</v>
      </c>
      <c r="BL7" s="44" t="s">
        <v>296</v>
      </c>
      <c r="BM7" s="51" t="s">
        <v>1438</v>
      </c>
      <c r="BN7" s="44" t="s">
        <v>301</v>
      </c>
      <c r="BO7" s="51" t="s">
        <v>1450</v>
      </c>
      <c r="BP7" s="44" t="s">
        <v>302</v>
      </c>
    </row>
    <row r="8" spans="1:68" x14ac:dyDescent="0.2">
      <c r="A8" s="44" t="str">
        <f t="shared" ca="1" si="0"/>
        <v/>
      </c>
      <c r="B8" s="44" t="str">
        <f t="shared" ca="1" si="0"/>
        <v/>
      </c>
      <c r="E8" s="52" t="s">
        <v>1316</v>
      </c>
      <c r="F8" s="44" t="s">
        <v>2083</v>
      </c>
      <c r="G8" s="52" t="s">
        <v>1930</v>
      </c>
      <c r="H8" s="2" t="s">
        <v>2086</v>
      </c>
      <c r="I8" s="2"/>
      <c r="J8" s="2"/>
      <c r="K8" s="52" t="s">
        <v>1287</v>
      </c>
      <c r="L8" s="2" t="s">
        <v>2094</v>
      </c>
      <c r="M8" s="52" t="s">
        <v>1289</v>
      </c>
      <c r="N8" s="2" t="s">
        <v>2101</v>
      </c>
      <c r="O8" s="52" t="s">
        <v>1336</v>
      </c>
      <c r="P8" s="2" t="s">
        <v>2105</v>
      </c>
      <c r="Q8" s="2"/>
      <c r="R8" s="2"/>
      <c r="S8" s="2"/>
      <c r="T8" s="2"/>
      <c r="U8" s="2"/>
      <c r="V8" s="2"/>
      <c r="W8" s="52" t="s">
        <v>1347</v>
      </c>
      <c r="X8" s="2" t="s">
        <v>633</v>
      </c>
      <c r="Y8" s="52" t="s">
        <v>1357</v>
      </c>
      <c r="Z8" s="2" t="s">
        <v>2410</v>
      </c>
      <c r="AA8" s="52" t="s">
        <v>1363</v>
      </c>
      <c r="AB8" s="2" t="s">
        <v>2413</v>
      </c>
      <c r="AC8" s="52" t="s">
        <v>1366</v>
      </c>
      <c r="AD8" s="2" t="s">
        <v>2425</v>
      </c>
      <c r="AE8" s="52" t="s">
        <v>1376</v>
      </c>
      <c r="AF8" s="2" t="s">
        <v>2431</v>
      </c>
      <c r="AG8" s="2"/>
      <c r="AH8" s="2"/>
      <c r="AK8" s="53"/>
      <c r="AL8" s="53"/>
      <c r="AU8" s="51" t="s">
        <v>1401</v>
      </c>
      <c r="AV8" s="44" t="s">
        <v>284</v>
      </c>
      <c r="BC8" s="51" t="s">
        <v>1414</v>
      </c>
      <c r="BD8" s="44" t="s">
        <v>2443</v>
      </c>
      <c r="BE8" s="51" t="s">
        <v>1306</v>
      </c>
      <c r="BF8" s="44" t="s">
        <v>2425</v>
      </c>
      <c r="BG8" s="51" t="s">
        <v>1425</v>
      </c>
      <c r="BH8" s="44" t="s">
        <v>2431</v>
      </c>
    </row>
    <row r="9" spans="1:68" x14ac:dyDescent="0.2">
      <c r="A9" s="44" t="str">
        <f t="shared" ca="1" si="0"/>
        <v/>
      </c>
      <c r="B9" s="44" t="str">
        <f t="shared" ca="1" si="0"/>
        <v/>
      </c>
      <c r="E9" s="51" t="s">
        <v>1929</v>
      </c>
      <c r="F9" s="44" t="s">
        <v>2082</v>
      </c>
      <c r="G9" s="52" t="s">
        <v>1321</v>
      </c>
      <c r="H9" s="2" t="s">
        <v>0</v>
      </c>
      <c r="I9" s="2"/>
      <c r="J9" s="2"/>
      <c r="K9" s="52" t="s">
        <v>1288</v>
      </c>
      <c r="L9" s="2" t="s">
        <v>2096</v>
      </c>
      <c r="M9" s="2"/>
      <c r="N9" s="2"/>
      <c r="O9" s="52" t="s">
        <v>1337</v>
      </c>
      <c r="P9" s="2" t="s">
        <v>2106</v>
      </c>
      <c r="Q9" s="2"/>
      <c r="R9" s="2"/>
      <c r="S9" s="2"/>
      <c r="T9" s="2"/>
      <c r="U9" s="2"/>
      <c r="V9" s="2"/>
      <c r="W9" s="52" t="s">
        <v>1348</v>
      </c>
      <c r="X9" s="2" t="s">
        <v>1180</v>
      </c>
      <c r="Y9" s="52" t="s">
        <v>1358</v>
      </c>
      <c r="Z9" s="2" t="s">
        <v>360</v>
      </c>
      <c r="AA9" s="2"/>
      <c r="AB9" s="2"/>
      <c r="AC9" s="52" t="s">
        <v>1367</v>
      </c>
      <c r="AD9" s="2" t="s">
        <v>2419</v>
      </c>
      <c r="AE9" s="52" t="s">
        <v>1377</v>
      </c>
      <c r="AF9" s="2" t="s">
        <v>2434</v>
      </c>
      <c r="AG9" s="2"/>
      <c r="AH9" s="2"/>
      <c r="AU9" s="51" t="s">
        <v>1402</v>
      </c>
      <c r="AV9" s="44" t="s">
        <v>289</v>
      </c>
      <c r="BE9" s="51" t="s">
        <v>1419</v>
      </c>
      <c r="BF9" s="44" t="s">
        <v>2444</v>
      </c>
      <c r="BG9" s="51" t="s">
        <v>1426</v>
      </c>
      <c r="BH9" s="44" t="s">
        <v>2434</v>
      </c>
    </row>
    <row r="10" spans="1:68" x14ac:dyDescent="0.2">
      <c r="A10" s="44" t="str">
        <f t="shared" ca="1" si="0"/>
        <v/>
      </c>
      <c r="B10" s="44" t="str">
        <f t="shared" ca="1" si="0"/>
        <v/>
      </c>
      <c r="G10" s="52" t="s">
        <v>1285</v>
      </c>
      <c r="H10" s="46" t="s">
        <v>1</v>
      </c>
      <c r="I10" s="2"/>
      <c r="J10" s="2"/>
      <c r="K10" s="2"/>
      <c r="L10" s="2"/>
      <c r="M10" s="2"/>
      <c r="N10" s="2"/>
      <c r="O10" s="52" t="s">
        <v>1291</v>
      </c>
      <c r="P10" s="2" t="s">
        <v>2107</v>
      </c>
      <c r="Q10" s="2"/>
      <c r="R10" s="2"/>
      <c r="S10" s="2"/>
      <c r="T10" s="2"/>
      <c r="U10" s="2"/>
      <c r="V10" s="2"/>
      <c r="W10" s="52" t="s">
        <v>1349</v>
      </c>
      <c r="X10" s="2" t="s">
        <v>2329</v>
      </c>
      <c r="Y10" s="2"/>
      <c r="Z10" s="2"/>
      <c r="AA10" s="2"/>
      <c r="AB10" s="2"/>
      <c r="AC10" s="52" t="s">
        <v>1298</v>
      </c>
      <c r="AD10" s="2" t="s">
        <v>2418</v>
      </c>
      <c r="AE10" s="52" t="s">
        <v>1378</v>
      </c>
      <c r="AF10" s="2" t="s">
        <v>2432</v>
      </c>
      <c r="AG10" s="2"/>
      <c r="AH10" s="2"/>
      <c r="AU10" s="51" t="s">
        <v>1305</v>
      </c>
      <c r="AV10" s="44" t="s">
        <v>290</v>
      </c>
      <c r="BE10" s="51" t="s">
        <v>1307</v>
      </c>
      <c r="BF10" s="44" t="s">
        <v>2418</v>
      </c>
      <c r="BG10" s="51" t="s">
        <v>1427</v>
      </c>
      <c r="BH10" s="44" t="s">
        <v>2445</v>
      </c>
    </row>
    <row r="11" spans="1:68" x14ac:dyDescent="0.2">
      <c r="A11" s="44" t="str">
        <f t="shared" ca="1" si="0"/>
        <v/>
      </c>
      <c r="B11" s="44" t="str">
        <f t="shared" ca="1" si="0"/>
        <v/>
      </c>
      <c r="I11" s="2"/>
      <c r="J11" s="2"/>
      <c r="K11" s="2"/>
      <c r="L11" s="2"/>
      <c r="M11" s="2"/>
      <c r="N11" s="2"/>
      <c r="O11" s="2"/>
      <c r="P11" s="2"/>
      <c r="Q11" s="2"/>
      <c r="R11" s="2"/>
      <c r="S11" s="2"/>
      <c r="T11" s="2"/>
      <c r="W11" s="52" t="s">
        <v>1350</v>
      </c>
      <c r="X11" s="2" t="s">
        <v>2326</v>
      </c>
      <c r="Y11" s="2"/>
      <c r="Z11" s="2"/>
      <c r="AA11" s="2"/>
      <c r="AB11" s="2"/>
      <c r="AC11" s="52" t="s">
        <v>1368</v>
      </c>
      <c r="AD11" s="2" t="s">
        <v>2424</v>
      </c>
      <c r="AE11" s="52" t="s">
        <v>1379</v>
      </c>
      <c r="AF11" s="2" t="s">
        <v>2430</v>
      </c>
      <c r="AG11" s="2"/>
      <c r="AH11" s="2"/>
      <c r="BE11" s="51" t="s">
        <v>1308</v>
      </c>
      <c r="BF11" s="44" t="s">
        <v>2424</v>
      </c>
      <c r="BG11" s="51" t="s">
        <v>1428</v>
      </c>
      <c r="BH11" s="44" t="s">
        <v>2430</v>
      </c>
    </row>
    <row r="12" spans="1:68" x14ac:dyDescent="0.2">
      <c r="A12" s="44" t="str">
        <f t="shared" ca="1" si="0"/>
        <v/>
      </c>
      <c r="B12" s="44" t="str">
        <f t="shared" ca="1" si="0"/>
        <v/>
      </c>
      <c r="I12" s="2"/>
      <c r="J12" s="2"/>
      <c r="K12" s="2"/>
      <c r="L12" s="2"/>
      <c r="M12" s="2"/>
      <c r="N12" s="2"/>
      <c r="O12" s="2"/>
      <c r="P12" s="2"/>
      <c r="Q12" s="2"/>
      <c r="R12" s="2"/>
      <c r="S12" s="2"/>
      <c r="T12" s="2"/>
      <c r="W12" s="52" t="s">
        <v>1351</v>
      </c>
      <c r="X12" s="2" t="s">
        <v>2328</v>
      </c>
      <c r="Y12" s="2"/>
      <c r="Z12" s="2"/>
      <c r="AA12" s="2"/>
      <c r="AB12" s="2"/>
      <c r="AC12" s="52" t="s">
        <v>1369</v>
      </c>
      <c r="AD12" s="2" t="s">
        <v>2423</v>
      </c>
      <c r="AE12" s="2"/>
      <c r="AF12" s="2"/>
      <c r="AG12" s="2"/>
      <c r="AH12" s="2"/>
      <c r="BE12" s="51" t="s">
        <v>1420</v>
      </c>
      <c r="BF12" s="44" t="s">
        <v>2423</v>
      </c>
    </row>
    <row r="13" spans="1:68" x14ac:dyDescent="0.2">
      <c r="A13" s="44" t="str">
        <f t="shared" ca="1" si="0"/>
        <v/>
      </c>
      <c r="B13" s="44" t="str">
        <f t="shared" ca="1" si="0"/>
        <v/>
      </c>
      <c r="I13" s="2"/>
      <c r="J13" s="2"/>
      <c r="K13" s="2"/>
      <c r="L13" s="2"/>
      <c r="M13" s="2"/>
      <c r="N13" s="2"/>
      <c r="O13" s="2"/>
      <c r="P13" s="2"/>
      <c r="Q13" s="2"/>
      <c r="R13" s="2"/>
      <c r="S13" s="2"/>
      <c r="T13" s="2"/>
      <c r="W13" s="52" t="s">
        <v>1352</v>
      </c>
      <c r="X13" s="2" t="s">
        <v>1181</v>
      </c>
      <c r="Y13" s="2"/>
      <c r="Z13" s="2"/>
      <c r="AA13" s="2"/>
      <c r="AB13" s="2"/>
      <c r="AC13" s="52" t="s">
        <v>1370</v>
      </c>
      <c r="AD13" s="2" t="s">
        <v>2422</v>
      </c>
      <c r="AE13" s="2"/>
      <c r="AF13" s="2"/>
      <c r="AG13" s="2"/>
      <c r="AH13" s="2"/>
      <c r="BE13" s="51" t="s">
        <v>1309</v>
      </c>
      <c r="BF13" s="44" t="s">
        <v>2422</v>
      </c>
    </row>
    <row r="14" spans="1:68" x14ac:dyDescent="0.2">
      <c r="A14" s="44" t="str">
        <f t="shared" ca="1" si="0"/>
        <v/>
      </c>
      <c r="B14" s="44" t="str">
        <f t="shared" ca="1" si="0"/>
        <v/>
      </c>
      <c r="I14" s="2"/>
      <c r="J14" s="2"/>
      <c r="M14" s="2"/>
      <c r="N14" s="2"/>
      <c r="O14" s="2"/>
      <c r="P14" s="2"/>
      <c r="Q14" s="2"/>
      <c r="R14" s="2"/>
      <c r="S14" s="2"/>
      <c r="T14" s="2"/>
      <c r="W14" s="2"/>
      <c r="X14" s="2"/>
      <c r="Y14" s="2"/>
      <c r="Z14" s="2"/>
      <c r="AA14" s="2"/>
      <c r="AB14" s="2"/>
      <c r="AC14" s="52" t="s">
        <v>1371</v>
      </c>
      <c r="AD14" s="2" t="s">
        <v>2420</v>
      </c>
      <c r="AE14" s="2"/>
      <c r="AF14" s="2"/>
      <c r="AG14" s="2"/>
      <c r="AH14" s="2"/>
      <c r="BE14" s="51" t="s">
        <v>1310</v>
      </c>
      <c r="BF14" s="44" t="s">
        <v>2420</v>
      </c>
    </row>
    <row r="15" spans="1:68" x14ac:dyDescent="0.2">
      <c r="A15" s="44" t="str">
        <f t="shared" ca="1" si="0"/>
        <v/>
      </c>
      <c r="B15" s="44" t="str">
        <f t="shared" ca="1" si="0"/>
        <v/>
      </c>
      <c r="I15" s="2"/>
      <c r="J15" s="2"/>
      <c r="M15" s="2"/>
      <c r="N15" s="2"/>
      <c r="O15" s="2"/>
      <c r="P15" s="2"/>
      <c r="S15" s="2"/>
      <c r="T15" s="2"/>
      <c r="W15" s="2"/>
      <c r="X15" s="2"/>
      <c r="Y15" s="2"/>
      <c r="Z15" s="2"/>
      <c r="AA15" s="2"/>
      <c r="AB15" s="2"/>
      <c r="AC15" s="2"/>
      <c r="AD15" s="2"/>
      <c r="AE15" s="2"/>
      <c r="AF15" s="2"/>
      <c r="AG15" s="2"/>
      <c r="AH15" s="2"/>
    </row>
    <row r="16" spans="1:68" x14ac:dyDescent="0.2">
      <c r="A16" s="44" t="str">
        <f t="shared" ca="1" si="0"/>
        <v/>
      </c>
      <c r="B16" s="44" t="str">
        <f t="shared" ca="1" si="0"/>
        <v/>
      </c>
      <c r="I16" s="2"/>
      <c r="J16" s="2"/>
      <c r="M16" s="2"/>
      <c r="N16" s="2"/>
      <c r="O16" s="2"/>
      <c r="P16" s="2"/>
      <c r="S16" s="2"/>
      <c r="T16" s="2"/>
      <c r="W16" s="2"/>
      <c r="X16" s="2"/>
      <c r="Y16" s="2"/>
      <c r="Z16" s="2"/>
      <c r="AA16" s="2"/>
      <c r="AB16" s="2"/>
      <c r="AC16" s="2"/>
      <c r="AD16" s="2"/>
      <c r="AE16" s="2"/>
      <c r="AF16" s="2"/>
      <c r="AG16" s="2"/>
      <c r="AH16" s="2"/>
    </row>
    <row r="17" spans="1:58" ht="12.75" x14ac:dyDescent="0.2">
      <c r="A17" s="44" t="str">
        <f t="shared" ca="1" si="0"/>
        <v/>
      </c>
      <c r="B17" s="44" t="str">
        <f t="shared" ca="1" si="0"/>
        <v/>
      </c>
      <c r="E17"/>
      <c r="F17"/>
      <c r="I17" s="2"/>
      <c r="J17" s="2"/>
      <c r="M17" s="2"/>
      <c r="N17" s="2"/>
      <c r="O17" s="2"/>
      <c r="P17" s="2"/>
      <c r="S17" s="2"/>
      <c r="T17" s="2"/>
      <c r="W17" s="2"/>
      <c r="X17" s="2"/>
      <c r="Y17" s="2"/>
      <c r="Z17" s="2"/>
      <c r="AA17" s="2"/>
      <c r="AB17" s="2"/>
      <c r="AC17" s="2"/>
      <c r="AD17" s="2"/>
      <c r="AE17"/>
      <c r="AF17"/>
      <c r="AG17" s="2"/>
      <c r="AH17" s="2"/>
    </row>
    <row r="18" spans="1:58" ht="12.75" x14ac:dyDescent="0.2">
      <c r="A18" s="44" t="str">
        <f t="shared" ca="1" si="0"/>
        <v/>
      </c>
      <c r="B18" s="44" t="str">
        <f t="shared" ca="1" si="0"/>
        <v/>
      </c>
      <c r="E18"/>
      <c r="F18"/>
      <c r="J18" s="2"/>
      <c r="M18" s="2"/>
      <c r="N18" s="2"/>
      <c r="O18" s="2"/>
      <c r="P18" s="2"/>
      <c r="S18" s="2"/>
      <c r="T18" s="2"/>
      <c r="W18" s="2"/>
      <c r="X18" s="2"/>
      <c r="Y18" s="2"/>
      <c r="Z18" s="2"/>
      <c r="AA18" s="2"/>
      <c r="AB18" s="2"/>
      <c r="AC18" s="2"/>
      <c r="AD18" s="2"/>
      <c r="AE18"/>
      <c r="AF18"/>
      <c r="AG18" s="2"/>
      <c r="AH18" s="2"/>
    </row>
    <row r="19" spans="1:58" ht="12.75" x14ac:dyDescent="0.2">
      <c r="A19" s="44" t="str">
        <f t="shared" ca="1" si="0"/>
        <v/>
      </c>
      <c r="B19" s="44" t="str">
        <f t="shared" ca="1" si="0"/>
        <v/>
      </c>
      <c r="E19"/>
      <c r="F19"/>
      <c r="J19" s="2"/>
      <c r="M19" s="2"/>
      <c r="N19" s="2"/>
      <c r="O19" s="2"/>
      <c r="P19" s="2"/>
      <c r="W19" s="2"/>
      <c r="X19" s="2"/>
      <c r="Y19" s="2"/>
      <c r="Z19" s="2"/>
      <c r="AA19" s="2"/>
      <c r="AB19" s="2"/>
      <c r="AC19" s="2"/>
      <c r="AD19" s="2"/>
      <c r="AE19"/>
      <c r="AF19"/>
      <c r="AG19" s="2"/>
      <c r="AH19" s="2"/>
      <c r="BE19"/>
      <c r="BF19"/>
    </row>
    <row r="20" spans="1:58" ht="12.75" x14ac:dyDescent="0.2">
      <c r="A20" s="44" t="str">
        <f t="shared" ca="1" si="0"/>
        <v/>
      </c>
      <c r="B20" s="44" t="str">
        <f t="shared" ca="1" si="0"/>
        <v/>
      </c>
      <c r="E20"/>
      <c r="F20"/>
      <c r="J20" s="2"/>
      <c r="M20" s="2"/>
      <c r="N20" s="2"/>
      <c r="O20" s="2"/>
      <c r="P20" s="2"/>
      <c r="W20" s="2"/>
      <c r="X20" s="2"/>
      <c r="Y20" s="2"/>
      <c r="Z20" s="2"/>
      <c r="AA20" s="2"/>
      <c r="AB20" s="2"/>
      <c r="AE20"/>
      <c r="AF20"/>
      <c r="AG20" s="2"/>
      <c r="AH20" s="2"/>
      <c r="BE20"/>
      <c r="BF20"/>
    </row>
    <row r="21" spans="1:58" ht="12.75" x14ac:dyDescent="0.2">
      <c r="A21" s="44" t="str">
        <f t="shared" ca="1" si="0"/>
        <v/>
      </c>
      <c r="B21" s="44" t="str">
        <f t="shared" ca="1" si="0"/>
        <v/>
      </c>
      <c r="E21"/>
      <c r="F21"/>
      <c r="J21" s="2"/>
      <c r="M21" s="2"/>
      <c r="N21" s="2"/>
      <c r="O21" s="2"/>
      <c r="P21" s="2"/>
      <c r="W21" s="2"/>
      <c r="X21" s="2"/>
      <c r="Y21" s="2"/>
      <c r="Z21" s="2"/>
      <c r="AA21" s="2"/>
      <c r="AB21" s="2"/>
      <c r="AE21"/>
      <c r="AF21"/>
      <c r="AG21" s="2"/>
      <c r="AH21" s="2"/>
      <c r="BE21"/>
      <c r="BF21"/>
    </row>
    <row r="22" spans="1:58" ht="12.75" x14ac:dyDescent="0.2">
      <c r="A22" s="44" t="str">
        <f t="shared" ca="1" si="0"/>
        <v/>
      </c>
      <c r="B22" s="44" t="str">
        <f t="shared" ca="1" si="0"/>
        <v/>
      </c>
      <c r="E22"/>
      <c r="F22"/>
      <c r="M22" s="2"/>
      <c r="N22" s="2"/>
      <c r="O22" s="2"/>
      <c r="P22" s="2"/>
      <c r="W22" s="2"/>
      <c r="X22" s="2"/>
      <c r="Y22" s="2"/>
      <c r="Z22" s="2"/>
      <c r="AA22" s="2"/>
      <c r="AB22" s="2"/>
      <c r="AE22"/>
      <c r="AF22"/>
      <c r="AG22" s="2"/>
      <c r="AH22" s="2"/>
      <c r="BE22"/>
      <c r="BF22"/>
    </row>
    <row r="23" spans="1:58" ht="12.75" x14ac:dyDescent="0.2">
      <c r="A23" s="44" t="str">
        <f t="shared" ca="1" si="0"/>
        <v/>
      </c>
      <c r="B23" s="44" t="str">
        <f t="shared" ca="1" si="0"/>
        <v/>
      </c>
      <c r="E23"/>
      <c r="F23"/>
      <c r="M23" s="2"/>
      <c r="N23" s="2"/>
      <c r="O23" s="2"/>
      <c r="P23" s="2"/>
      <c r="W23" s="2"/>
      <c r="X23" s="2"/>
      <c r="Y23" s="2"/>
      <c r="Z23" s="2"/>
      <c r="AA23" s="2"/>
      <c r="AB23" s="2"/>
      <c r="AE23"/>
      <c r="AF23"/>
      <c r="AG23" s="2"/>
      <c r="AH23" s="2"/>
      <c r="BE23"/>
      <c r="BF23"/>
    </row>
    <row r="24" spans="1:58" ht="12.75" x14ac:dyDescent="0.2">
      <c r="A24" s="44" t="str">
        <f t="shared" ref="A24:B43" ca="1" si="1">IF($A$1="---","",IF(OFFSET(A24,0,$A$1)="","",OFFSET(A24,0,$A$1)))</f>
        <v/>
      </c>
      <c r="B24" s="44" t="str">
        <f t="shared" ca="1" si="1"/>
        <v/>
      </c>
      <c r="E24"/>
      <c r="F24"/>
      <c r="M24" s="2"/>
      <c r="N24" s="2"/>
      <c r="O24" s="2"/>
      <c r="P24" s="2"/>
      <c r="W24" s="2"/>
      <c r="X24" s="2"/>
      <c r="Y24" s="2"/>
      <c r="Z24" s="2"/>
      <c r="AA24" s="2"/>
      <c r="AB24" s="2"/>
      <c r="AE24"/>
      <c r="AF24"/>
      <c r="AG24" s="2"/>
      <c r="AH24" s="2"/>
      <c r="BE24"/>
      <c r="BF24"/>
    </row>
    <row r="25" spans="1:58" ht="12.75" x14ac:dyDescent="0.2">
      <c r="A25" s="44" t="str">
        <f t="shared" ca="1" si="1"/>
        <v/>
      </c>
      <c r="B25" s="44" t="str">
        <f t="shared" ca="1" si="1"/>
        <v/>
      </c>
      <c r="E25"/>
      <c r="F25"/>
      <c r="M25" s="2"/>
      <c r="N25" s="2"/>
      <c r="O25" s="2"/>
      <c r="P25" s="2"/>
      <c r="W25" s="2"/>
      <c r="X25" s="2"/>
      <c r="Y25" s="2"/>
      <c r="Z25" s="2"/>
      <c r="AA25" s="2"/>
      <c r="AB25" s="2"/>
      <c r="AE25"/>
      <c r="AF25"/>
      <c r="AG25" s="2"/>
      <c r="AH25" s="2"/>
      <c r="BE25"/>
      <c r="BF25"/>
    </row>
    <row r="26" spans="1:58" ht="12.75" x14ac:dyDescent="0.2">
      <c r="A26" s="44" t="str">
        <f t="shared" ca="1" si="1"/>
        <v/>
      </c>
      <c r="B26" s="44" t="str">
        <f t="shared" ca="1" si="1"/>
        <v/>
      </c>
      <c r="E26"/>
      <c r="F26"/>
      <c r="M26" s="2"/>
      <c r="N26" s="2"/>
      <c r="O26" s="2"/>
      <c r="P26" s="2"/>
      <c r="W26" s="2"/>
      <c r="X26" s="2"/>
      <c r="Y26" s="2"/>
      <c r="Z26" s="2"/>
      <c r="AA26" s="2"/>
      <c r="AB26" s="2"/>
      <c r="AE26"/>
      <c r="AF26"/>
      <c r="AG26" s="2"/>
      <c r="AH26" s="2"/>
      <c r="BE26"/>
      <c r="BF26"/>
    </row>
    <row r="27" spans="1:58" ht="12.75" x14ac:dyDescent="0.2">
      <c r="A27" s="44" t="str">
        <f t="shared" ca="1" si="1"/>
        <v/>
      </c>
      <c r="B27" s="44" t="str">
        <f t="shared" ca="1" si="1"/>
        <v/>
      </c>
      <c r="E27"/>
      <c r="F27"/>
      <c r="M27" s="2"/>
      <c r="N27" s="2"/>
      <c r="O27" s="2"/>
      <c r="P27" s="2"/>
      <c r="W27" s="2"/>
      <c r="X27" s="2"/>
      <c r="Y27" s="2"/>
      <c r="Z27" s="2"/>
      <c r="AA27" s="2"/>
      <c r="AB27" s="2"/>
      <c r="AE27"/>
      <c r="AF27"/>
      <c r="AG27" s="2"/>
      <c r="AH27" s="2"/>
      <c r="BE27"/>
      <c r="BF27"/>
    </row>
    <row r="28" spans="1:58" ht="12.75" x14ac:dyDescent="0.2">
      <c r="A28" s="44" t="str">
        <f t="shared" ca="1" si="1"/>
        <v/>
      </c>
      <c r="B28" s="44" t="str">
        <f t="shared" ca="1" si="1"/>
        <v/>
      </c>
      <c r="E28"/>
      <c r="F28"/>
      <c r="M28" s="2"/>
      <c r="N28" s="2"/>
      <c r="O28" s="2"/>
      <c r="P28" s="2"/>
      <c r="W28" s="2"/>
      <c r="X28" s="2"/>
      <c r="Y28" s="2"/>
      <c r="Z28" s="2"/>
      <c r="AA28" s="2"/>
      <c r="AB28" s="2"/>
      <c r="AE28"/>
      <c r="AF28"/>
      <c r="AG28" s="2"/>
      <c r="AH28" s="2"/>
      <c r="BE28"/>
      <c r="BF28"/>
    </row>
    <row r="29" spans="1:58" ht="12.75" x14ac:dyDescent="0.2">
      <c r="A29" s="44" t="str">
        <f t="shared" ca="1" si="1"/>
        <v/>
      </c>
      <c r="B29" s="44" t="str">
        <f t="shared" ca="1" si="1"/>
        <v/>
      </c>
      <c r="E29"/>
      <c r="F29"/>
      <c r="M29" s="2"/>
      <c r="N29" s="2"/>
      <c r="O29" s="2"/>
      <c r="P29" s="2"/>
      <c r="W29" s="2"/>
      <c r="X29" s="2"/>
      <c r="Y29" s="2"/>
      <c r="Z29" s="2"/>
      <c r="AA29" s="2"/>
      <c r="AB29" s="2"/>
      <c r="AE29"/>
      <c r="AF29"/>
      <c r="AG29" s="2"/>
      <c r="AH29" s="2"/>
      <c r="BE29"/>
      <c r="BF29"/>
    </row>
    <row r="30" spans="1:58" ht="12.75" x14ac:dyDescent="0.2">
      <c r="A30" s="44" t="str">
        <f t="shared" ca="1" si="1"/>
        <v/>
      </c>
      <c r="B30" s="44" t="str">
        <f t="shared" ca="1" si="1"/>
        <v/>
      </c>
      <c r="E30"/>
      <c r="F30"/>
      <c r="M30" s="2"/>
      <c r="N30" s="2"/>
      <c r="O30" s="2"/>
      <c r="P30" s="2"/>
      <c r="W30" s="2"/>
      <c r="X30" s="2"/>
      <c r="Y30" s="2"/>
      <c r="Z30" s="2"/>
      <c r="AA30" s="2"/>
      <c r="AB30" s="2"/>
      <c r="AE30"/>
      <c r="AF30"/>
      <c r="AG30" s="2"/>
      <c r="AH30" s="2"/>
      <c r="BE30"/>
      <c r="BF30"/>
    </row>
    <row r="31" spans="1:58" ht="12.75" x14ac:dyDescent="0.2">
      <c r="A31" s="44" t="str">
        <f t="shared" ca="1" si="1"/>
        <v/>
      </c>
      <c r="B31" s="44" t="str">
        <f t="shared" ca="1" si="1"/>
        <v/>
      </c>
      <c r="E31"/>
      <c r="F31"/>
      <c r="M31" s="2"/>
      <c r="N31" s="2"/>
      <c r="O31" s="2"/>
      <c r="P31" s="2"/>
      <c r="W31" s="2"/>
      <c r="X31" s="2"/>
      <c r="Y31" s="2"/>
      <c r="Z31" s="2"/>
      <c r="AA31" s="2"/>
      <c r="AB31" s="2"/>
      <c r="AE31"/>
      <c r="AF31"/>
      <c r="AG31" s="2"/>
      <c r="AH31" s="2"/>
      <c r="BE31"/>
      <c r="BF31"/>
    </row>
    <row r="32" spans="1:58" ht="12.75" x14ac:dyDescent="0.2">
      <c r="A32" s="44" t="str">
        <f t="shared" ca="1" si="1"/>
        <v/>
      </c>
      <c r="B32" s="44" t="str">
        <f t="shared" ca="1" si="1"/>
        <v/>
      </c>
      <c r="E32"/>
      <c r="F32"/>
      <c r="M32" s="2"/>
      <c r="N32" s="2"/>
      <c r="O32" s="2"/>
      <c r="P32" s="2"/>
      <c r="W32" s="2"/>
      <c r="X32" s="2"/>
      <c r="Y32" s="2"/>
      <c r="Z32" s="2"/>
      <c r="AA32" s="2"/>
      <c r="AB32" s="2"/>
      <c r="AE32"/>
      <c r="AF32"/>
      <c r="AG32" s="2"/>
      <c r="AH32" s="2"/>
      <c r="BE32"/>
      <c r="BF32"/>
    </row>
    <row r="33" spans="1:58" ht="12.75" x14ac:dyDescent="0.2">
      <c r="A33" s="44" t="str">
        <f t="shared" ca="1" si="1"/>
        <v/>
      </c>
      <c r="B33" s="44" t="str">
        <f t="shared" ca="1" si="1"/>
        <v/>
      </c>
      <c r="E33"/>
      <c r="F33"/>
      <c r="M33" s="2"/>
      <c r="N33" s="2"/>
      <c r="O33" s="2"/>
      <c r="P33" s="2"/>
      <c r="W33" s="2"/>
      <c r="X33" s="2"/>
      <c r="Y33" s="2"/>
      <c r="Z33" s="2"/>
      <c r="AA33" s="2"/>
      <c r="AB33" s="2"/>
      <c r="AE33"/>
      <c r="AF33"/>
      <c r="AG33" s="2"/>
      <c r="AH33" s="2"/>
      <c r="BE33"/>
      <c r="BF33"/>
    </row>
    <row r="34" spans="1:58" ht="12.75" x14ac:dyDescent="0.2">
      <c r="A34" s="44" t="str">
        <f t="shared" ca="1" si="1"/>
        <v/>
      </c>
      <c r="B34" s="44" t="str">
        <f t="shared" ca="1" si="1"/>
        <v/>
      </c>
      <c r="E34"/>
      <c r="F34"/>
      <c r="M34" s="2"/>
      <c r="N34" s="2"/>
      <c r="O34" s="2"/>
      <c r="P34" s="2"/>
      <c r="W34" s="2"/>
      <c r="X34" s="2"/>
      <c r="Y34" s="2"/>
      <c r="Z34" s="2"/>
      <c r="AA34" s="2"/>
      <c r="AB34" s="2"/>
      <c r="AE34"/>
      <c r="AF34"/>
      <c r="AG34" s="2"/>
      <c r="AH34" s="2"/>
      <c r="BE34"/>
      <c r="BF34"/>
    </row>
    <row r="35" spans="1:58" ht="12.75" x14ac:dyDescent="0.2">
      <c r="A35" s="44" t="str">
        <f t="shared" ca="1" si="1"/>
        <v/>
      </c>
      <c r="B35" s="44" t="str">
        <f t="shared" ca="1" si="1"/>
        <v/>
      </c>
      <c r="E35"/>
      <c r="F35"/>
      <c r="M35" s="2"/>
      <c r="N35" s="2"/>
      <c r="O35" s="2"/>
      <c r="P35" s="2"/>
      <c r="W35" s="2"/>
      <c r="X35" s="2"/>
      <c r="Y35" s="2"/>
      <c r="Z35" s="2"/>
      <c r="AA35" s="2"/>
      <c r="AB35" s="2"/>
      <c r="AG35" s="2"/>
      <c r="AH35" s="2"/>
    </row>
    <row r="36" spans="1:58" ht="12.75" x14ac:dyDescent="0.2">
      <c r="A36" s="44" t="str">
        <f t="shared" ca="1" si="1"/>
        <v/>
      </c>
      <c r="B36" s="44" t="str">
        <f t="shared" ca="1" si="1"/>
        <v/>
      </c>
      <c r="E36"/>
      <c r="F36"/>
      <c r="M36" s="2"/>
      <c r="N36" s="2"/>
      <c r="O36" s="2"/>
      <c r="P36" s="2"/>
      <c r="W36" s="2"/>
      <c r="X36" s="2"/>
      <c r="Y36" s="2"/>
      <c r="Z36" s="2"/>
      <c r="AA36" s="2"/>
      <c r="AB36" s="2"/>
      <c r="AG36" s="2"/>
      <c r="AH36" s="2"/>
    </row>
    <row r="37" spans="1:58" x14ac:dyDescent="0.2">
      <c r="A37" s="44" t="str">
        <f t="shared" ca="1" si="1"/>
        <v/>
      </c>
      <c r="B37" s="44" t="str">
        <f t="shared" ca="1" si="1"/>
        <v/>
      </c>
      <c r="M37" s="2"/>
      <c r="N37" s="2"/>
      <c r="W37" s="2"/>
      <c r="X37" s="2"/>
      <c r="Y37" s="2"/>
      <c r="Z37" s="2"/>
      <c r="AA37" s="2"/>
      <c r="AB37" s="2"/>
      <c r="AG37" s="2"/>
      <c r="AH37" s="2"/>
    </row>
    <row r="38" spans="1:58" x14ac:dyDescent="0.2">
      <c r="A38" s="44" t="str">
        <f t="shared" ca="1" si="1"/>
        <v/>
      </c>
      <c r="B38" s="44" t="str">
        <f t="shared" ca="1" si="1"/>
        <v/>
      </c>
      <c r="M38" s="2"/>
      <c r="N38" s="2"/>
      <c r="W38" s="2"/>
      <c r="X38" s="2"/>
      <c r="Y38" s="2"/>
      <c r="Z38" s="2"/>
      <c r="AA38" s="2"/>
      <c r="AB38" s="2"/>
      <c r="AG38" s="2"/>
      <c r="AH38" s="2"/>
    </row>
    <row r="39" spans="1:58" x14ac:dyDescent="0.2">
      <c r="A39" s="44" t="str">
        <f t="shared" ca="1" si="1"/>
        <v/>
      </c>
      <c r="B39" s="44" t="str">
        <f t="shared" ca="1" si="1"/>
        <v/>
      </c>
      <c r="M39" s="2"/>
      <c r="N39" s="2"/>
      <c r="W39" s="2"/>
      <c r="X39" s="2"/>
      <c r="Y39" s="2"/>
      <c r="Z39" s="2"/>
      <c r="AA39" s="2"/>
      <c r="AB39" s="2"/>
      <c r="AG39" s="2"/>
      <c r="AH39" s="2"/>
    </row>
    <row r="40" spans="1:58" x14ac:dyDescent="0.2">
      <c r="A40" s="44" t="str">
        <f t="shared" ca="1" si="1"/>
        <v/>
      </c>
      <c r="B40" s="44" t="str">
        <f t="shared" ca="1" si="1"/>
        <v/>
      </c>
      <c r="M40" s="2"/>
      <c r="N40" s="2"/>
      <c r="W40" s="2"/>
      <c r="X40" s="2"/>
      <c r="Y40" s="2"/>
      <c r="Z40" s="2"/>
      <c r="AA40" s="2"/>
      <c r="AB40" s="2"/>
      <c r="AG40" s="2"/>
      <c r="AH40" s="2"/>
    </row>
    <row r="41" spans="1:58" x14ac:dyDescent="0.2">
      <c r="A41" s="44" t="str">
        <f t="shared" ca="1" si="1"/>
        <v/>
      </c>
      <c r="B41" s="44" t="str">
        <f t="shared" ca="1" si="1"/>
        <v/>
      </c>
      <c r="M41" s="2"/>
      <c r="N41" s="2"/>
      <c r="W41" s="2"/>
      <c r="X41" s="2"/>
      <c r="Y41" s="2"/>
      <c r="Z41" s="2"/>
      <c r="AA41" s="2"/>
      <c r="AB41" s="2"/>
      <c r="AG41" s="2"/>
      <c r="AH41" s="2"/>
    </row>
    <row r="42" spans="1:58" x14ac:dyDescent="0.2">
      <c r="A42" s="44" t="str">
        <f t="shared" ca="1" si="1"/>
        <v/>
      </c>
      <c r="B42" s="44" t="str">
        <f t="shared" ca="1" si="1"/>
        <v/>
      </c>
      <c r="M42" s="2"/>
      <c r="N42" s="2"/>
      <c r="W42" s="2"/>
      <c r="X42" s="2"/>
      <c r="Y42" s="2"/>
      <c r="Z42" s="2"/>
      <c r="AA42" s="2"/>
      <c r="AB42" s="2"/>
      <c r="AG42" s="2"/>
      <c r="AH42" s="2"/>
    </row>
    <row r="43" spans="1:58" x14ac:dyDescent="0.2">
      <c r="A43" s="44" t="str">
        <f t="shared" ca="1" si="1"/>
        <v/>
      </c>
      <c r="B43" s="44" t="str">
        <f t="shared" ca="1" si="1"/>
        <v/>
      </c>
      <c r="M43" s="2"/>
      <c r="N43" s="2"/>
      <c r="W43" s="2"/>
      <c r="X43" s="2"/>
      <c r="Y43" s="2"/>
      <c r="Z43" s="2"/>
      <c r="AA43" s="2"/>
      <c r="AB43" s="2"/>
      <c r="AG43" s="2"/>
      <c r="AH43" s="2"/>
    </row>
    <row r="44" spans="1:58" x14ac:dyDescent="0.2">
      <c r="A44" s="44" t="str">
        <f t="shared" ref="A44:B63" ca="1" si="2">IF($A$1="---","",IF(OFFSET(A44,0,$A$1)="","",OFFSET(A44,0,$A$1)))</f>
        <v/>
      </c>
      <c r="B44" s="44" t="str">
        <f t="shared" ca="1" si="2"/>
        <v/>
      </c>
      <c r="M44" s="2"/>
      <c r="N44" s="2"/>
      <c r="W44" s="2"/>
      <c r="X44" s="2"/>
      <c r="Y44" s="2"/>
      <c r="Z44" s="2"/>
      <c r="AA44" s="2"/>
      <c r="AB44" s="2"/>
      <c r="AG44" s="2"/>
      <c r="AH44" s="2"/>
    </row>
    <row r="45" spans="1:58" x14ac:dyDescent="0.2">
      <c r="A45" s="44" t="str">
        <f t="shared" ca="1" si="2"/>
        <v/>
      </c>
      <c r="B45" s="44" t="str">
        <f t="shared" ca="1" si="2"/>
        <v/>
      </c>
      <c r="M45" s="2"/>
      <c r="N45" s="2"/>
      <c r="W45" s="2"/>
      <c r="X45" s="2"/>
      <c r="Y45" s="2"/>
      <c r="Z45" s="2"/>
      <c r="AA45" s="2"/>
      <c r="AB45" s="2"/>
      <c r="AG45" s="2"/>
      <c r="AH45" s="2"/>
    </row>
    <row r="46" spans="1:58" x14ac:dyDescent="0.2">
      <c r="A46" s="44" t="str">
        <f t="shared" ca="1" si="2"/>
        <v/>
      </c>
      <c r="B46" s="44" t="str">
        <f t="shared" ca="1" si="2"/>
        <v/>
      </c>
      <c r="M46" s="2"/>
      <c r="N46" s="2"/>
      <c r="W46" s="2"/>
      <c r="X46" s="2"/>
      <c r="Y46" s="2"/>
      <c r="Z46" s="2"/>
      <c r="AA46" s="2"/>
      <c r="AB46" s="2"/>
      <c r="AG46" s="2"/>
      <c r="AH46" s="2"/>
    </row>
    <row r="47" spans="1:58" x14ac:dyDescent="0.2">
      <c r="A47" s="44" t="str">
        <f t="shared" ca="1" si="2"/>
        <v/>
      </c>
      <c r="B47" s="44" t="str">
        <f t="shared" ca="1" si="2"/>
        <v/>
      </c>
      <c r="M47" s="2"/>
      <c r="N47" s="2"/>
      <c r="W47" s="2"/>
      <c r="X47" s="2"/>
      <c r="AG47" s="2"/>
      <c r="AH47" s="2"/>
    </row>
    <row r="48" spans="1:58" x14ac:dyDescent="0.2">
      <c r="A48" s="44" t="str">
        <f t="shared" ca="1" si="2"/>
        <v/>
      </c>
      <c r="B48" s="44" t="str">
        <f t="shared" ca="1" si="2"/>
        <v/>
      </c>
      <c r="M48" s="2"/>
      <c r="N48" s="2"/>
      <c r="W48" s="2"/>
      <c r="X48" s="2"/>
      <c r="AG48" s="2"/>
      <c r="AH48" s="2"/>
    </row>
    <row r="49" spans="1:34" x14ac:dyDescent="0.2">
      <c r="A49" s="44" t="str">
        <f t="shared" ca="1" si="2"/>
        <v/>
      </c>
      <c r="B49" s="44" t="str">
        <f t="shared" ca="1" si="2"/>
        <v/>
      </c>
      <c r="M49" s="2"/>
      <c r="N49" s="2"/>
      <c r="W49" s="2"/>
      <c r="X49" s="2"/>
      <c r="AG49" s="2"/>
      <c r="AH49" s="2"/>
    </row>
    <row r="50" spans="1:34" x14ac:dyDescent="0.2">
      <c r="A50" s="44" t="str">
        <f t="shared" ca="1" si="2"/>
        <v/>
      </c>
      <c r="B50" s="44" t="str">
        <f t="shared" ca="1" si="2"/>
        <v/>
      </c>
      <c r="M50" s="2"/>
      <c r="N50" s="2"/>
      <c r="W50" s="2"/>
      <c r="X50" s="2"/>
      <c r="AG50" s="2"/>
      <c r="AH50" s="2"/>
    </row>
    <row r="51" spans="1:34" x14ac:dyDescent="0.2">
      <c r="A51" s="44" t="str">
        <f t="shared" ca="1" si="2"/>
        <v/>
      </c>
      <c r="B51" s="44" t="str">
        <f t="shared" ca="1" si="2"/>
        <v/>
      </c>
      <c r="M51" s="2"/>
      <c r="N51" s="2"/>
      <c r="W51" s="2"/>
      <c r="X51" s="2"/>
      <c r="AG51" s="2"/>
      <c r="AH51" s="2"/>
    </row>
    <row r="52" spans="1:34" x14ac:dyDescent="0.2">
      <c r="A52" s="44" t="str">
        <f t="shared" ca="1" si="2"/>
        <v/>
      </c>
      <c r="B52" s="44" t="str">
        <f t="shared" ca="1" si="2"/>
        <v/>
      </c>
      <c r="M52" s="2"/>
      <c r="N52" s="2"/>
      <c r="W52" s="2"/>
      <c r="X52" s="2"/>
      <c r="AG52" s="2"/>
      <c r="AH52" s="2"/>
    </row>
    <row r="53" spans="1:34" x14ac:dyDescent="0.2">
      <c r="A53" s="44" t="str">
        <f t="shared" ca="1" si="2"/>
        <v/>
      </c>
      <c r="B53" s="44" t="str">
        <f t="shared" ca="1" si="2"/>
        <v/>
      </c>
      <c r="M53" s="2"/>
      <c r="N53" s="2"/>
      <c r="W53" s="2"/>
      <c r="X53" s="2"/>
      <c r="AG53" s="2"/>
      <c r="AH53" s="2"/>
    </row>
    <row r="54" spans="1:34" x14ac:dyDescent="0.2">
      <c r="A54" s="44" t="str">
        <f t="shared" ca="1" si="2"/>
        <v/>
      </c>
      <c r="B54" s="44" t="str">
        <f t="shared" ca="1" si="2"/>
        <v/>
      </c>
      <c r="M54" s="2"/>
      <c r="N54" s="2"/>
      <c r="W54" s="2"/>
      <c r="X54" s="2"/>
      <c r="AG54" s="2"/>
      <c r="AH54" s="2"/>
    </row>
    <row r="55" spans="1:34" x14ac:dyDescent="0.2">
      <c r="A55" s="44" t="str">
        <f t="shared" ca="1" si="2"/>
        <v/>
      </c>
      <c r="B55" s="44" t="str">
        <f t="shared" ca="1" si="2"/>
        <v/>
      </c>
      <c r="M55" s="2"/>
      <c r="N55" s="2"/>
      <c r="W55" s="2"/>
      <c r="X55" s="2"/>
      <c r="AG55" s="2"/>
      <c r="AH55" s="2"/>
    </row>
    <row r="56" spans="1:34" x14ac:dyDescent="0.2">
      <c r="A56" s="44" t="str">
        <f t="shared" ca="1" si="2"/>
        <v/>
      </c>
      <c r="B56" s="44" t="str">
        <f t="shared" ca="1" si="2"/>
        <v/>
      </c>
      <c r="M56" s="2"/>
      <c r="N56" s="2"/>
      <c r="W56" s="2"/>
      <c r="X56" s="2"/>
      <c r="AG56" s="2"/>
      <c r="AH56" s="2"/>
    </row>
    <row r="57" spans="1:34" x14ac:dyDescent="0.2">
      <c r="A57" s="44" t="str">
        <f t="shared" ca="1" si="2"/>
        <v/>
      </c>
      <c r="B57" s="44" t="str">
        <f t="shared" ca="1" si="2"/>
        <v/>
      </c>
      <c r="M57" s="2"/>
      <c r="N57" s="2"/>
      <c r="W57" s="2"/>
      <c r="X57" s="2"/>
      <c r="AG57" s="2"/>
      <c r="AH57" s="2"/>
    </row>
    <row r="58" spans="1:34" x14ac:dyDescent="0.2">
      <c r="A58" s="44" t="str">
        <f t="shared" ca="1" si="2"/>
        <v/>
      </c>
      <c r="B58" s="44" t="str">
        <f t="shared" ca="1" si="2"/>
        <v/>
      </c>
      <c r="M58" s="2"/>
      <c r="N58" s="2"/>
      <c r="W58" s="2"/>
      <c r="X58" s="2"/>
      <c r="AG58" s="2"/>
      <c r="AH58" s="2"/>
    </row>
    <row r="59" spans="1:34" x14ac:dyDescent="0.2">
      <c r="A59" s="44" t="str">
        <f t="shared" ca="1" si="2"/>
        <v/>
      </c>
      <c r="B59" s="44" t="str">
        <f t="shared" ca="1" si="2"/>
        <v/>
      </c>
      <c r="M59" s="2"/>
      <c r="N59" s="2"/>
      <c r="W59" s="2"/>
      <c r="X59" s="2"/>
      <c r="AG59" s="2"/>
      <c r="AH59" s="2"/>
    </row>
    <row r="60" spans="1:34" x14ac:dyDescent="0.2">
      <c r="A60" s="44" t="str">
        <f t="shared" ca="1" si="2"/>
        <v/>
      </c>
      <c r="B60" s="44" t="str">
        <f t="shared" ca="1" si="2"/>
        <v/>
      </c>
      <c r="M60" s="2"/>
      <c r="N60" s="2"/>
      <c r="W60" s="2"/>
      <c r="X60" s="2"/>
      <c r="AG60" s="2"/>
      <c r="AH60" s="2"/>
    </row>
    <row r="61" spans="1:34" x14ac:dyDescent="0.2">
      <c r="A61" s="44" t="str">
        <f t="shared" ca="1" si="2"/>
        <v/>
      </c>
      <c r="B61" s="44" t="str">
        <f t="shared" ca="1" si="2"/>
        <v/>
      </c>
      <c r="M61" s="2"/>
      <c r="N61" s="2"/>
      <c r="W61" s="2"/>
      <c r="X61" s="2"/>
      <c r="AG61" s="2"/>
      <c r="AH61" s="2"/>
    </row>
    <row r="62" spans="1:34" x14ac:dyDescent="0.2">
      <c r="A62" s="44" t="str">
        <f t="shared" ca="1" si="2"/>
        <v/>
      </c>
      <c r="B62" s="44" t="str">
        <f t="shared" ca="1" si="2"/>
        <v/>
      </c>
      <c r="M62" s="2"/>
      <c r="N62" s="2"/>
      <c r="W62" s="2"/>
      <c r="X62" s="2"/>
      <c r="AG62" s="2"/>
      <c r="AH62" s="2"/>
    </row>
    <row r="63" spans="1:34" x14ac:dyDescent="0.2">
      <c r="A63" s="44" t="str">
        <f t="shared" ca="1" si="2"/>
        <v/>
      </c>
      <c r="B63" s="44" t="str">
        <f t="shared" ca="1" si="2"/>
        <v/>
      </c>
      <c r="M63" s="2"/>
      <c r="N63" s="2"/>
      <c r="W63" s="2"/>
      <c r="X63" s="2"/>
      <c r="AG63" s="2"/>
      <c r="AH63" s="2"/>
    </row>
    <row r="64" spans="1:34" x14ac:dyDescent="0.2">
      <c r="A64" s="44" t="str">
        <f t="shared" ref="A64:B84" ca="1" si="3">IF($A$1="---","",IF(OFFSET(A64,0,$A$1)="","",OFFSET(A64,0,$A$1)))</f>
        <v/>
      </c>
      <c r="B64" s="44" t="str">
        <f t="shared" ca="1" si="3"/>
        <v/>
      </c>
      <c r="M64" s="2"/>
      <c r="N64" s="2"/>
      <c r="W64" s="2"/>
      <c r="X64" s="2"/>
      <c r="AG64" s="2"/>
      <c r="AH64" s="2"/>
    </row>
    <row r="65" spans="1:34" x14ac:dyDescent="0.2">
      <c r="A65" s="44" t="str">
        <f t="shared" ca="1" si="3"/>
        <v/>
      </c>
      <c r="B65" s="44" t="str">
        <f t="shared" ca="1" si="3"/>
        <v/>
      </c>
      <c r="M65" s="2"/>
      <c r="N65" s="2"/>
      <c r="W65" s="2"/>
      <c r="X65" s="2"/>
      <c r="AG65" s="2"/>
      <c r="AH65" s="2"/>
    </row>
    <row r="66" spans="1:34" x14ac:dyDescent="0.2">
      <c r="A66" s="44" t="str">
        <f t="shared" ca="1" si="3"/>
        <v/>
      </c>
      <c r="B66" s="44" t="str">
        <f t="shared" ca="1" si="3"/>
        <v/>
      </c>
      <c r="M66" s="2"/>
      <c r="N66" s="2"/>
      <c r="W66" s="2"/>
      <c r="X66" s="2"/>
      <c r="AG66" s="2"/>
      <c r="AH66" s="2"/>
    </row>
    <row r="67" spans="1:34" x14ac:dyDescent="0.2">
      <c r="A67" s="44" t="str">
        <f t="shared" ca="1" si="3"/>
        <v/>
      </c>
      <c r="B67" s="44" t="str">
        <f t="shared" ca="1" si="3"/>
        <v/>
      </c>
      <c r="M67" s="2"/>
      <c r="N67" s="2"/>
      <c r="W67" s="2"/>
      <c r="X67" s="2"/>
      <c r="AG67" s="2"/>
      <c r="AH67" s="2"/>
    </row>
    <row r="68" spans="1:34" x14ac:dyDescent="0.2">
      <c r="A68" s="44" t="str">
        <f t="shared" ca="1" si="3"/>
        <v/>
      </c>
      <c r="B68" s="44" t="str">
        <f t="shared" ca="1" si="3"/>
        <v/>
      </c>
      <c r="M68" s="2"/>
      <c r="N68" s="2"/>
      <c r="W68" s="2"/>
      <c r="X68" s="2"/>
      <c r="AG68" s="2"/>
      <c r="AH68" s="2"/>
    </row>
    <row r="69" spans="1:34" x14ac:dyDescent="0.2">
      <c r="A69" s="44" t="str">
        <f t="shared" ca="1" si="3"/>
        <v/>
      </c>
      <c r="B69" s="44" t="str">
        <f t="shared" ca="1" si="3"/>
        <v/>
      </c>
      <c r="M69" s="2"/>
      <c r="N69" s="2"/>
      <c r="W69" s="2"/>
      <c r="X69" s="2"/>
      <c r="AG69" s="2"/>
      <c r="AH69" s="2"/>
    </row>
    <row r="70" spans="1:34" x14ac:dyDescent="0.2">
      <c r="A70" s="44" t="str">
        <f t="shared" ca="1" si="3"/>
        <v/>
      </c>
      <c r="B70" s="44" t="str">
        <f t="shared" ca="1" si="3"/>
        <v/>
      </c>
      <c r="M70" s="2"/>
      <c r="N70" s="2"/>
      <c r="W70" s="2"/>
      <c r="X70" s="2"/>
      <c r="AG70" s="2"/>
      <c r="AH70" s="2"/>
    </row>
    <row r="71" spans="1:34" x14ac:dyDescent="0.2">
      <c r="A71" s="44" t="str">
        <f t="shared" ca="1" si="3"/>
        <v/>
      </c>
      <c r="B71" s="44" t="str">
        <f t="shared" ca="1" si="3"/>
        <v/>
      </c>
      <c r="M71" s="2"/>
      <c r="N71" s="2"/>
      <c r="W71" s="2"/>
      <c r="X71" s="2"/>
      <c r="AG71" s="2"/>
      <c r="AH71" s="2"/>
    </row>
    <row r="72" spans="1:34" x14ac:dyDescent="0.2">
      <c r="A72" s="44" t="str">
        <f t="shared" ca="1" si="3"/>
        <v/>
      </c>
      <c r="B72" s="44" t="str">
        <f t="shared" ca="1" si="3"/>
        <v/>
      </c>
      <c r="M72" s="2"/>
      <c r="N72" s="2"/>
      <c r="W72" s="2"/>
      <c r="X72" s="2"/>
      <c r="AG72" s="2"/>
      <c r="AH72" s="2"/>
    </row>
    <row r="73" spans="1:34" x14ac:dyDescent="0.2">
      <c r="A73" s="44" t="str">
        <f t="shared" ca="1" si="3"/>
        <v/>
      </c>
      <c r="B73" s="44" t="str">
        <f t="shared" ca="1" si="3"/>
        <v/>
      </c>
      <c r="M73" s="2"/>
      <c r="N73" s="2"/>
      <c r="W73" s="2"/>
      <c r="X73" s="2"/>
      <c r="AG73" s="2"/>
      <c r="AH73" s="2"/>
    </row>
    <row r="74" spans="1:34" x14ac:dyDescent="0.2">
      <c r="A74" s="44" t="str">
        <f t="shared" ca="1" si="3"/>
        <v/>
      </c>
      <c r="B74" s="44" t="str">
        <f t="shared" ca="1" si="3"/>
        <v/>
      </c>
      <c r="M74" s="2"/>
      <c r="N74" s="2"/>
      <c r="AG74" s="2"/>
      <c r="AH74" s="2"/>
    </row>
    <row r="75" spans="1:34" x14ac:dyDescent="0.2">
      <c r="A75" s="44" t="str">
        <f t="shared" ca="1" si="3"/>
        <v/>
      </c>
      <c r="B75" s="44" t="str">
        <f t="shared" ca="1" si="3"/>
        <v/>
      </c>
      <c r="AG75" s="2"/>
      <c r="AH75" s="2"/>
    </row>
    <row r="76" spans="1:34" x14ac:dyDescent="0.2">
      <c r="A76" s="44" t="str">
        <f t="shared" ca="1" si="3"/>
        <v/>
      </c>
      <c r="B76" s="44" t="str">
        <f t="shared" ca="1" si="3"/>
        <v/>
      </c>
      <c r="AG76" s="2"/>
      <c r="AH76" s="2"/>
    </row>
    <row r="77" spans="1:34" x14ac:dyDescent="0.2">
      <c r="A77" s="44" t="str">
        <f t="shared" ca="1" si="3"/>
        <v/>
      </c>
      <c r="B77" s="44" t="str">
        <f t="shared" ca="1" si="3"/>
        <v/>
      </c>
      <c r="AG77" s="2"/>
      <c r="AH77" s="2"/>
    </row>
    <row r="78" spans="1:34" x14ac:dyDescent="0.2">
      <c r="A78" s="44" t="str">
        <f t="shared" ca="1" si="3"/>
        <v/>
      </c>
      <c r="B78" s="44" t="str">
        <f t="shared" ca="1" si="3"/>
        <v/>
      </c>
      <c r="AG78" s="2"/>
      <c r="AH78" s="2"/>
    </row>
    <row r="79" spans="1:34" x14ac:dyDescent="0.2">
      <c r="A79" s="44" t="str">
        <f t="shared" ca="1" si="3"/>
        <v/>
      </c>
      <c r="B79" s="44" t="str">
        <f t="shared" ca="1" si="3"/>
        <v/>
      </c>
      <c r="AG79" s="2"/>
      <c r="AH79" s="2"/>
    </row>
    <row r="80" spans="1:34" x14ac:dyDescent="0.2">
      <c r="A80" s="44" t="str">
        <f t="shared" ca="1" si="3"/>
        <v/>
      </c>
      <c r="B80" s="44" t="str">
        <f t="shared" ca="1" si="3"/>
        <v/>
      </c>
      <c r="AG80" s="2"/>
      <c r="AH80" s="2"/>
    </row>
    <row r="81" spans="1:34" x14ac:dyDescent="0.2">
      <c r="A81" s="44" t="str">
        <f t="shared" ca="1" si="3"/>
        <v/>
      </c>
      <c r="B81" s="44" t="str">
        <f t="shared" ca="1" si="3"/>
        <v/>
      </c>
      <c r="AG81" s="2"/>
      <c r="AH81" s="2"/>
    </row>
    <row r="82" spans="1:34" x14ac:dyDescent="0.2">
      <c r="A82" s="44" t="str">
        <f t="shared" ca="1" si="3"/>
        <v/>
      </c>
      <c r="B82" s="44" t="str">
        <f t="shared" ca="1" si="3"/>
        <v/>
      </c>
      <c r="AG82" s="2"/>
      <c r="AH82" s="2"/>
    </row>
    <row r="83" spans="1:34" x14ac:dyDescent="0.2">
      <c r="A83" s="44" t="str">
        <f t="shared" ca="1" si="3"/>
        <v/>
      </c>
      <c r="B83" s="44" t="str">
        <f t="shared" ca="1" si="3"/>
        <v/>
      </c>
      <c r="AG83" s="2"/>
      <c r="AH83" s="2"/>
    </row>
    <row r="84" spans="1:34" x14ac:dyDescent="0.2">
      <c r="A84" s="44" t="str">
        <f t="shared" ca="1" si="3"/>
        <v/>
      </c>
      <c r="B84" s="44" t="str">
        <f t="shared" ca="1" si="3"/>
        <v/>
      </c>
      <c r="AG84" s="2"/>
      <c r="AH84" s="2"/>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P84"/>
  <sheetViews>
    <sheetView workbookViewId="0"/>
  </sheetViews>
  <sheetFormatPr defaultColWidth="4.42578125" defaultRowHeight="11.25" x14ac:dyDescent="0.2"/>
  <cols>
    <col min="1" max="1" width="4.42578125" style="44" customWidth="1"/>
    <col min="2" max="2" width="16.5703125" style="44" customWidth="1"/>
    <col min="3" max="6" width="4.42578125" style="44" customWidth="1"/>
    <col min="7" max="8" width="4.42578125" style="46" customWidth="1"/>
    <col min="9" max="16384" width="4.42578125" style="44"/>
  </cols>
  <sheetData>
    <row r="1" spans="1:68" x14ac:dyDescent="0.2">
      <c r="A1" s="45">
        <f>IF('Statistical attachment'!C48 &lt;&gt;"",HLOOKUP('Statistical attachment'!C48,Constants!A1:BP20,4),0)</f>
        <v>2</v>
      </c>
    </row>
    <row r="2" spans="1:68" x14ac:dyDescent="0.2">
      <c r="A2" s="44">
        <v>0</v>
      </c>
      <c r="B2" s="44">
        <v>0</v>
      </c>
      <c r="C2" s="44">
        <v>1</v>
      </c>
      <c r="D2" s="44">
        <v>2</v>
      </c>
      <c r="E2" s="44">
        <v>3</v>
      </c>
      <c r="F2" s="44">
        <v>4</v>
      </c>
      <c r="G2" s="44">
        <v>5</v>
      </c>
      <c r="H2" s="44">
        <v>6</v>
      </c>
      <c r="I2" s="44">
        <v>7</v>
      </c>
      <c r="J2" s="44">
        <v>8</v>
      </c>
      <c r="K2" s="44">
        <v>9</v>
      </c>
      <c r="L2" s="44">
        <v>10</v>
      </c>
      <c r="M2" s="44">
        <v>11</v>
      </c>
      <c r="N2" s="44">
        <v>12</v>
      </c>
      <c r="O2" s="44">
        <v>13</v>
      </c>
      <c r="P2" s="44">
        <v>14</v>
      </c>
      <c r="Q2" s="44">
        <v>15</v>
      </c>
      <c r="R2" s="44">
        <v>16</v>
      </c>
      <c r="S2" s="44">
        <v>17</v>
      </c>
      <c r="T2" s="44">
        <v>18</v>
      </c>
      <c r="U2" s="44">
        <v>19</v>
      </c>
      <c r="V2" s="44">
        <v>20</v>
      </c>
      <c r="W2" s="44">
        <v>21</v>
      </c>
      <c r="X2" s="44">
        <v>22</v>
      </c>
      <c r="Y2" s="44">
        <v>23</v>
      </c>
      <c r="Z2" s="44">
        <v>24</v>
      </c>
      <c r="AA2" s="44">
        <v>25</v>
      </c>
      <c r="AB2" s="44">
        <v>26</v>
      </c>
      <c r="AC2" s="44">
        <v>27</v>
      </c>
      <c r="AD2" s="44">
        <v>28</v>
      </c>
      <c r="AE2" s="44">
        <v>29</v>
      </c>
      <c r="AF2" s="44">
        <v>30</v>
      </c>
      <c r="AG2" s="44">
        <v>31</v>
      </c>
      <c r="AH2" s="44">
        <v>32</v>
      </c>
      <c r="AI2" s="44">
        <v>33</v>
      </c>
      <c r="AJ2" s="44">
        <v>34</v>
      </c>
      <c r="AK2" s="44">
        <v>35</v>
      </c>
      <c r="AL2" s="44">
        <v>36</v>
      </c>
      <c r="AM2" s="44">
        <v>37</v>
      </c>
      <c r="AN2" s="44">
        <v>38</v>
      </c>
      <c r="AO2" s="44">
        <v>39</v>
      </c>
      <c r="AP2" s="44">
        <v>40</v>
      </c>
      <c r="AQ2" s="44">
        <v>41</v>
      </c>
      <c r="AR2" s="44">
        <v>42</v>
      </c>
      <c r="AS2" s="44">
        <v>43</v>
      </c>
      <c r="AT2" s="44">
        <v>44</v>
      </c>
      <c r="AU2" s="44">
        <v>45</v>
      </c>
      <c r="AV2" s="44">
        <v>46</v>
      </c>
      <c r="AW2" s="44">
        <v>47</v>
      </c>
      <c r="AX2" s="44">
        <v>48</v>
      </c>
      <c r="AY2" s="44">
        <v>49</v>
      </c>
      <c r="AZ2" s="44">
        <v>50</v>
      </c>
      <c r="BA2" s="44">
        <v>51</v>
      </c>
      <c r="BB2" s="44">
        <v>52</v>
      </c>
      <c r="BC2" s="44">
        <v>53</v>
      </c>
      <c r="BD2" s="44">
        <v>54</v>
      </c>
      <c r="BE2" s="44">
        <v>55</v>
      </c>
      <c r="BF2" s="44">
        <v>56</v>
      </c>
      <c r="BG2" s="44">
        <v>57</v>
      </c>
      <c r="BH2" s="44">
        <v>58</v>
      </c>
      <c r="BI2" s="44">
        <v>59</v>
      </c>
      <c r="BJ2" s="44">
        <v>60</v>
      </c>
      <c r="BK2" s="44">
        <v>61</v>
      </c>
      <c r="BL2" s="44">
        <v>62</v>
      </c>
      <c r="BM2" s="44">
        <v>63</v>
      </c>
      <c r="BN2" s="44">
        <v>64</v>
      </c>
      <c r="BO2" s="44">
        <v>65</v>
      </c>
      <c r="BP2" s="44">
        <v>66</v>
      </c>
    </row>
    <row r="3" spans="1:68" x14ac:dyDescent="0.2">
      <c r="A3" s="47"/>
      <c r="B3" s="47" t="s">
        <v>1948</v>
      </c>
      <c r="C3" s="47"/>
      <c r="D3" s="47"/>
      <c r="E3" s="47" t="s">
        <v>1948</v>
      </c>
      <c r="F3" s="47" t="s">
        <v>1948</v>
      </c>
      <c r="G3" s="47" t="s">
        <v>1948</v>
      </c>
      <c r="H3" s="47" t="s">
        <v>1948</v>
      </c>
      <c r="I3" s="47" t="s">
        <v>1948</v>
      </c>
      <c r="J3" s="47" t="s">
        <v>1948</v>
      </c>
      <c r="K3" s="47" t="s">
        <v>1948</v>
      </c>
      <c r="L3" s="47" t="s">
        <v>1948</v>
      </c>
      <c r="M3" s="47" t="s">
        <v>1948</v>
      </c>
      <c r="N3" s="47" t="s">
        <v>1948</v>
      </c>
      <c r="O3" s="47" t="s">
        <v>1948</v>
      </c>
      <c r="P3" s="47" t="s">
        <v>1948</v>
      </c>
      <c r="Q3" s="47" t="s">
        <v>1948</v>
      </c>
      <c r="R3" s="47" t="s">
        <v>1948</v>
      </c>
      <c r="S3" s="47" t="s">
        <v>1948</v>
      </c>
      <c r="T3" s="47" t="s">
        <v>1948</v>
      </c>
      <c r="U3" s="47" t="s">
        <v>1948</v>
      </c>
      <c r="V3" s="47" t="s">
        <v>1948</v>
      </c>
      <c r="W3" s="47" t="s">
        <v>1948</v>
      </c>
      <c r="X3" s="47" t="s">
        <v>1948</v>
      </c>
      <c r="Y3" s="47" t="s">
        <v>1948</v>
      </c>
      <c r="Z3" s="47" t="s">
        <v>1948</v>
      </c>
      <c r="AA3" s="47" t="s">
        <v>1948</v>
      </c>
      <c r="AB3" s="47" t="s">
        <v>1948</v>
      </c>
      <c r="AC3" s="47" t="s">
        <v>1948</v>
      </c>
      <c r="AD3" s="47" t="s">
        <v>1948</v>
      </c>
      <c r="AE3" s="47" t="s">
        <v>1948</v>
      </c>
      <c r="AF3" s="47" t="s">
        <v>1948</v>
      </c>
      <c r="AG3" s="47" t="s">
        <v>1948</v>
      </c>
      <c r="AH3" s="47" t="s">
        <v>1948</v>
      </c>
      <c r="AI3" s="47" t="s">
        <v>1948</v>
      </c>
      <c r="AJ3" s="47" t="s">
        <v>1948</v>
      </c>
      <c r="AK3" s="47" t="s">
        <v>1948</v>
      </c>
      <c r="AL3" s="47" t="s">
        <v>1948</v>
      </c>
      <c r="AM3" s="47" t="s">
        <v>1948</v>
      </c>
      <c r="AN3" s="47" t="s">
        <v>1948</v>
      </c>
      <c r="AO3" s="47" t="s">
        <v>1948</v>
      </c>
      <c r="AP3" s="47" t="s">
        <v>1948</v>
      </c>
      <c r="AQ3" s="47" t="s">
        <v>1948</v>
      </c>
      <c r="AR3" s="47" t="s">
        <v>1948</v>
      </c>
      <c r="AS3" s="47" t="s">
        <v>1948</v>
      </c>
      <c r="AT3" s="47" t="s">
        <v>1948</v>
      </c>
      <c r="AU3" s="47" t="s">
        <v>1948</v>
      </c>
      <c r="AV3" s="47" t="s">
        <v>1948</v>
      </c>
      <c r="AW3" s="47" t="s">
        <v>1948</v>
      </c>
      <c r="AX3" s="47" t="s">
        <v>1948</v>
      </c>
      <c r="AY3" s="47" t="s">
        <v>1948</v>
      </c>
      <c r="AZ3" s="47" t="s">
        <v>1948</v>
      </c>
      <c r="BA3" s="47" t="s">
        <v>1948</v>
      </c>
      <c r="BB3" s="47" t="s">
        <v>1948</v>
      </c>
      <c r="BC3" s="47" t="s">
        <v>1948</v>
      </c>
      <c r="BD3" s="47" t="s">
        <v>1948</v>
      </c>
      <c r="BE3" s="47" t="s">
        <v>1948</v>
      </c>
      <c r="BF3" s="47" t="s">
        <v>1948</v>
      </c>
      <c r="BG3" s="47" t="s">
        <v>1948</v>
      </c>
      <c r="BH3" s="47" t="s">
        <v>1948</v>
      </c>
      <c r="BI3" s="47" t="s">
        <v>1948</v>
      </c>
      <c r="BJ3" s="47" t="s">
        <v>1948</v>
      </c>
      <c r="BK3" s="47" t="s">
        <v>1948</v>
      </c>
      <c r="BL3" s="47" t="s">
        <v>1948</v>
      </c>
      <c r="BM3" s="47" t="s">
        <v>1948</v>
      </c>
      <c r="BN3" s="47" t="s">
        <v>1948</v>
      </c>
      <c r="BO3" s="47" t="s">
        <v>1948</v>
      </c>
      <c r="BP3" s="47" t="s">
        <v>1948</v>
      </c>
    </row>
    <row r="4" spans="1:68" x14ac:dyDescent="0.2">
      <c r="A4" s="44" t="str">
        <f t="shared" ref="A4:B23" ca="1" si="0">IF($A$1="---","",IF(OFFSET(A4,0,$A$1)="","",OFFSET(A4,0,$A$1)))</f>
        <v/>
      </c>
      <c r="B4" s="44" t="str">
        <f t="shared" ca="1" si="0"/>
        <v/>
      </c>
      <c r="E4" s="52" t="s">
        <v>1312</v>
      </c>
      <c r="F4" s="2" t="s">
        <v>2084</v>
      </c>
      <c r="G4" s="52" t="s">
        <v>1317</v>
      </c>
      <c r="H4" s="2" t="s">
        <v>2087</v>
      </c>
      <c r="I4" s="52" t="s">
        <v>1322</v>
      </c>
      <c r="J4" s="2" t="s">
        <v>2092</v>
      </c>
      <c r="K4" s="52" t="s">
        <v>1325</v>
      </c>
      <c r="L4" s="2" t="s">
        <v>2098</v>
      </c>
      <c r="M4" s="52" t="s">
        <v>1329</v>
      </c>
      <c r="N4" s="2" t="s">
        <v>2100</v>
      </c>
      <c r="O4" s="52" t="s">
        <v>1333</v>
      </c>
      <c r="P4" s="2" t="s">
        <v>2104</v>
      </c>
      <c r="Q4" s="52" t="s">
        <v>1292</v>
      </c>
      <c r="R4" s="2" t="s">
        <v>2112</v>
      </c>
      <c r="S4" s="52" t="s">
        <v>1340</v>
      </c>
      <c r="T4" s="2" t="s">
        <v>628</v>
      </c>
      <c r="U4" s="52" t="s">
        <v>1341</v>
      </c>
      <c r="V4" s="2" t="s">
        <v>631</v>
      </c>
      <c r="W4" s="52" t="s">
        <v>1343</v>
      </c>
      <c r="X4" s="2" t="s">
        <v>632</v>
      </c>
      <c r="Y4" s="52" t="s">
        <v>1353</v>
      </c>
      <c r="Z4" s="2" t="s">
        <v>362</v>
      </c>
      <c r="AA4" s="52" t="s">
        <v>1359</v>
      </c>
      <c r="AB4" s="2" t="s">
        <v>2415</v>
      </c>
      <c r="AC4" s="52" t="s">
        <v>1364</v>
      </c>
      <c r="AD4" s="2" t="s">
        <v>2426</v>
      </c>
      <c r="AE4" s="52" t="s">
        <v>1372</v>
      </c>
      <c r="AF4" s="2" t="s">
        <v>2433</v>
      </c>
      <c r="AG4" s="52" t="s">
        <v>1380</v>
      </c>
      <c r="AH4" s="2" t="s">
        <v>2436</v>
      </c>
      <c r="AI4" s="51" t="s">
        <v>1382</v>
      </c>
      <c r="AJ4" s="44" t="s">
        <v>2447</v>
      </c>
      <c r="AK4" s="51" t="s">
        <v>1385</v>
      </c>
      <c r="AL4" s="44" t="s">
        <v>265</v>
      </c>
      <c r="AM4" s="51" t="s">
        <v>1388</v>
      </c>
      <c r="AN4" s="44" t="s">
        <v>268</v>
      </c>
      <c r="AO4" s="51" t="s">
        <v>1392</v>
      </c>
      <c r="AP4" s="44" t="s">
        <v>272</v>
      </c>
      <c r="AQ4" s="51" t="s">
        <v>1395</v>
      </c>
      <c r="AR4" s="44" t="s">
        <v>278</v>
      </c>
      <c r="AS4" s="51" t="s">
        <v>1397</v>
      </c>
      <c r="AT4" s="44" t="s">
        <v>282</v>
      </c>
      <c r="AU4" s="51" t="s">
        <v>1400</v>
      </c>
      <c r="AV4" s="44" t="s">
        <v>288</v>
      </c>
      <c r="AW4" s="51" t="s">
        <v>1403</v>
      </c>
      <c r="AX4" s="44" t="s">
        <v>274</v>
      </c>
      <c r="AY4" s="51" t="s">
        <v>1405</v>
      </c>
      <c r="AZ4" s="44" t="s">
        <v>277</v>
      </c>
      <c r="BA4" s="51" t="s">
        <v>1407</v>
      </c>
      <c r="BB4" s="44" t="s">
        <v>132</v>
      </c>
      <c r="BC4" s="51" t="s">
        <v>1410</v>
      </c>
      <c r="BD4" s="44" t="s">
        <v>2439</v>
      </c>
      <c r="BE4" s="51" t="s">
        <v>1415</v>
      </c>
      <c r="BF4" s="44" t="s">
        <v>2426</v>
      </c>
      <c r="BG4" s="51" t="s">
        <v>1421</v>
      </c>
      <c r="BH4" s="44" t="s">
        <v>2433</v>
      </c>
      <c r="BI4" s="51" t="s">
        <v>1429</v>
      </c>
      <c r="BJ4" s="44" t="s">
        <v>292</v>
      </c>
      <c r="BK4" s="51" t="s">
        <v>1432</v>
      </c>
      <c r="BL4" s="44" t="s">
        <v>294</v>
      </c>
      <c r="BM4" s="51" t="s">
        <v>1436</v>
      </c>
      <c r="BN4" s="44" t="s">
        <v>299</v>
      </c>
      <c r="BO4" s="51" t="s">
        <v>1439</v>
      </c>
      <c r="BP4" s="44" t="s">
        <v>305</v>
      </c>
    </row>
    <row r="5" spans="1:68" x14ac:dyDescent="0.2">
      <c r="A5" s="44" t="str">
        <f t="shared" ca="1" si="0"/>
        <v/>
      </c>
      <c r="B5" s="44" t="str">
        <f t="shared" ca="1" si="0"/>
        <v/>
      </c>
      <c r="E5" s="51" t="s">
        <v>1313</v>
      </c>
      <c r="F5" s="44" t="s">
        <v>2079</v>
      </c>
      <c r="G5" s="52" t="s">
        <v>1318</v>
      </c>
      <c r="H5" s="2" t="s">
        <v>2085</v>
      </c>
      <c r="I5" s="52" t="s">
        <v>1323</v>
      </c>
      <c r="J5" s="2" t="s">
        <v>2089</v>
      </c>
      <c r="K5" s="52" t="s">
        <v>1326</v>
      </c>
      <c r="L5" s="2" t="s">
        <v>2097</v>
      </c>
      <c r="M5" s="52" t="s">
        <v>1330</v>
      </c>
      <c r="N5" s="2" t="s">
        <v>2102</v>
      </c>
      <c r="O5" s="52" t="s">
        <v>1334</v>
      </c>
      <c r="P5" s="2" t="s">
        <v>2109</v>
      </c>
      <c r="Q5" s="52" t="s">
        <v>1338</v>
      </c>
      <c r="R5" s="2" t="s">
        <v>2111</v>
      </c>
      <c r="S5" s="52" t="s">
        <v>1294</v>
      </c>
      <c r="T5" s="2" t="s">
        <v>629</v>
      </c>
      <c r="U5" s="52" t="s">
        <v>1342</v>
      </c>
      <c r="V5" s="2" t="s">
        <v>630</v>
      </c>
      <c r="W5" s="52" t="s">
        <v>1344</v>
      </c>
      <c r="X5" s="2" t="s">
        <v>2327</v>
      </c>
      <c r="Y5" s="52" t="s">
        <v>1354</v>
      </c>
      <c r="Z5" s="2" t="s">
        <v>2411</v>
      </c>
      <c r="AA5" s="52" t="s">
        <v>1360</v>
      </c>
      <c r="AB5" s="2" t="s">
        <v>2416</v>
      </c>
      <c r="AC5" s="52" t="s">
        <v>1365</v>
      </c>
      <c r="AD5" s="2" t="s">
        <v>2417</v>
      </c>
      <c r="AE5" s="52" t="s">
        <v>1373</v>
      </c>
      <c r="AF5" s="2" t="s">
        <v>2428</v>
      </c>
      <c r="AG5" s="52" t="s">
        <v>1381</v>
      </c>
      <c r="AH5" s="2" t="s">
        <v>2191</v>
      </c>
      <c r="AI5" s="51" t="s">
        <v>1383</v>
      </c>
      <c r="AJ5" s="44" t="s">
        <v>2448</v>
      </c>
      <c r="AK5" s="51" t="s">
        <v>1386</v>
      </c>
      <c r="AL5" s="44" t="s">
        <v>264</v>
      </c>
      <c r="AM5" s="51" t="s">
        <v>1389</v>
      </c>
      <c r="AN5" s="44" t="s">
        <v>270</v>
      </c>
      <c r="AO5" s="51" t="s">
        <v>1393</v>
      </c>
      <c r="AP5" s="44" t="s">
        <v>271</v>
      </c>
      <c r="AQ5" s="51" t="s">
        <v>1396</v>
      </c>
      <c r="AR5" s="44" t="s">
        <v>279</v>
      </c>
      <c r="AS5" s="51" t="s">
        <v>1398</v>
      </c>
      <c r="AT5" s="44" t="s">
        <v>283</v>
      </c>
      <c r="AU5" s="51" t="s">
        <v>1302</v>
      </c>
      <c r="AV5" s="44" t="s">
        <v>287</v>
      </c>
      <c r="AW5" s="51" t="s">
        <v>1404</v>
      </c>
      <c r="AX5" s="44" t="s">
        <v>275</v>
      </c>
      <c r="AY5" s="51" t="s">
        <v>1406</v>
      </c>
      <c r="AZ5" s="44" t="s">
        <v>276</v>
      </c>
      <c r="BA5" s="51" t="s">
        <v>1408</v>
      </c>
      <c r="BB5" s="44" t="s">
        <v>2438</v>
      </c>
      <c r="BC5" s="51" t="s">
        <v>1411</v>
      </c>
      <c r="BD5" s="44" t="s">
        <v>2441</v>
      </c>
      <c r="BE5" s="51" t="s">
        <v>1416</v>
      </c>
      <c r="BF5" s="44" t="s">
        <v>2417</v>
      </c>
      <c r="BG5" s="51" t="s">
        <v>1422</v>
      </c>
      <c r="BH5" s="44" t="s">
        <v>2428</v>
      </c>
      <c r="BI5" s="51" t="s">
        <v>1430</v>
      </c>
      <c r="BJ5" s="44" t="s">
        <v>291</v>
      </c>
      <c r="BK5" s="51" t="s">
        <v>1433</v>
      </c>
      <c r="BL5" s="44" t="s">
        <v>297</v>
      </c>
      <c r="BM5" s="51" t="s">
        <v>1311</v>
      </c>
      <c r="BN5" s="44" t="s">
        <v>298</v>
      </c>
      <c r="BO5" s="51" t="s">
        <v>1440</v>
      </c>
      <c r="BP5" s="44" t="s">
        <v>303</v>
      </c>
    </row>
    <row r="6" spans="1:68" x14ac:dyDescent="0.2">
      <c r="A6" s="44" t="str">
        <f t="shared" ca="1" si="0"/>
        <v/>
      </c>
      <c r="B6" s="44" t="str">
        <f t="shared" ca="1" si="0"/>
        <v/>
      </c>
      <c r="E6" s="52" t="s">
        <v>1314</v>
      </c>
      <c r="F6" s="44" t="s">
        <v>2081</v>
      </c>
      <c r="G6" s="52" t="s">
        <v>1319</v>
      </c>
      <c r="H6" s="2" t="s">
        <v>2088</v>
      </c>
      <c r="I6" s="52" t="s">
        <v>1324</v>
      </c>
      <c r="J6" s="2" t="s">
        <v>2091</v>
      </c>
      <c r="K6" s="52" t="s">
        <v>1327</v>
      </c>
      <c r="L6" s="2" t="s">
        <v>2093</v>
      </c>
      <c r="M6" s="52" t="s">
        <v>1331</v>
      </c>
      <c r="N6" s="2" t="s">
        <v>2103</v>
      </c>
      <c r="O6" s="52" t="s">
        <v>1335</v>
      </c>
      <c r="P6" s="2" t="s">
        <v>2110</v>
      </c>
      <c r="Q6" s="52" t="s">
        <v>1339</v>
      </c>
      <c r="R6" s="2" t="s">
        <v>626</v>
      </c>
      <c r="S6" s="52" t="s">
        <v>1295</v>
      </c>
      <c r="T6" s="2" t="s">
        <v>627</v>
      </c>
      <c r="U6" s="2"/>
      <c r="V6" s="2"/>
      <c r="W6" s="52" t="s">
        <v>1345</v>
      </c>
      <c r="X6" s="2" t="s">
        <v>415</v>
      </c>
      <c r="Y6" s="52" t="s">
        <v>1355</v>
      </c>
      <c r="Z6" s="2" t="s">
        <v>2341</v>
      </c>
      <c r="AA6" s="52" t="s">
        <v>1361</v>
      </c>
      <c r="AB6" s="2" t="s">
        <v>2414</v>
      </c>
      <c r="AC6" s="52" t="s">
        <v>1296</v>
      </c>
      <c r="AD6" s="2" t="s">
        <v>2421</v>
      </c>
      <c r="AE6" s="52" t="s">
        <v>1374</v>
      </c>
      <c r="AF6" s="2" t="s">
        <v>2435</v>
      </c>
      <c r="AG6" s="2"/>
      <c r="AH6" s="2"/>
      <c r="AI6" s="51" t="s">
        <v>1299</v>
      </c>
      <c r="AJ6" s="44" t="s">
        <v>257</v>
      </c>
      <c r="AK6" s="51" t="s">
        <v>1387</v>
      </c>
      <c r="AL6" s="44" t="s">
        <v>266</v>
      </c>
      <c r="AM6" s="51" t="s">
        <v>1390</v>
      </c>
      <c r="AN6" s="44" t="s">
        <v>269</v>
      </c>
      <c r="AO6" s="51" t="s">
        <v>1394</v>
      </c>
      <c r="AP6" s="44" t="s">
        <v>273</v>
      </c>
      <c r="AS6" s="51" t="s">
        <v>1399</v>
      </c>
      <c r="AT6" s="44" t="s">
        <v>281</v>
      </c>
      <c r="AU6" s="51" t="s">
        <v>1303</v>
      </c>
      <c r="AV6" s="44" t="s">
        <v>285</v>
      </c>
      <c r="BA6" s="51" t="s">
        <v>1409</v>
      </c>
      <c r="BB6" s="44" t="s">
        <v>2437</v>
      </c>
      <c r="BC6" s="51" t="s">
        <v>1412</v>
      </c>
      <c r="BD6" s="44" t="s">
        <v>2442</v>
      </c>
      <c r="BE6" s="51" t="s">
        <v>1417</v>
      </c>
      <c r="BF6" s="44" t="s">
        <v>2421</v>
      </c>
      <c r="BG6" s="51" t="s">
        <v>1423</v>
      </c>
      <c r="BH6" s="44" t="s">
        <v>2435</v>
      </c>
      <c r="BI6" s="51" t="s">
        <v>1431</v>
      </c>
      <c r="BJ6" s="44" t="s">
        <v>293</v>
      </c>
      <c r="BK6" s="51" t="s">
        <v>1434</v>
      </c>
      <c r="BL6" s="44" t="s">
        <v>295</v>
      </c>
      <c r="BM6" s="51" t="s">
        <v>1437</v>
      </c>
      <c r="BN6" s="44" t="s">
        <v>300</v>
      </c>
      <c r="BO6" s="51" t="s">
        <v>1449</v>
      </c>
      <c r="BP6" s="44" t="s">
        <v>304</v>
      </c>
    </row>
    <row r="7" spans="1:68" x14ac:dyDescent="0.2">
      <c r="A7" s="44" t="str">
        <f t="shared" ca="1" si="0"/>
        <v/>
      </c>
      <c r="B7" s="44" t="str">
        <f t="shared" ca="1" si="0"/>
        <v/>
      </c>
      <c r="E7" s="51" t="s">
        <v>1315</v>
      </c>
      <c r="F7" s="44" t="s">
        <v>2080</v>
      </c>
      <c r="G7" s="52" t="s">
        <v>1320</v>
      </c>
      <c r="H7" s="2" t="s">
        <v>2001</v>
      </c>
      <c r="I7" s="52" t="s">
        <v>1286</v>
      </c>
      <c r="J7" s="2" t="s">
        <v>2090</v>
      </c>
      <c r="K7" s="52" t="s">
        <v>1328</v>
      </c>
      <c r="L7" s="2" t="s">
        <v>2095</v>
      </c>
      <c r="M7" s="52" t="s">
        <v>1332</v>
      </c>
      <c r="N7" s="2" t="s">
        <v>2099</v>
      </c>
      <c r="O7" s="52" t="s">
        <v>1290</v>
      </c>
      <c r="P7" s="2" t="s">
        <v>2108</v>
      </c>
      <c r="Q7" s="52" t="s">
        <v>1293</v>
      </c>
      <c r="R7" s="2" t="s">
        <v>625</v>
      </c>
      <c r="S7" s="2"/>
      <c r="T7" s="2"/>
      <c r="U7" s="2"/>
      <c r="V7" s="2"/>
      <c r="W7" s="52" t="s">
        <v>1346</v>
      </c>
      <c r="X7" s="2" t="s">
        <v>416</v>
      </c>
      <c r="Y7" s="52" t="s">
        <v>1356</v>
      </c>
      <c r="Z7" s="2" t="s">
        <v>361</v>
      </c>
      <c r="AA7" s="52" t="s">
        <v>1362</v>
      </c>
      <c r="AB7" s="2" t="s">
        <v>2412</v>
      </c>
      <c r="AC7" s="52" t="s">
        <v>1297</v>
      </c>
      <c r="AD7" s="2" t="s">
        <v>2427</v>
      </c>
      <c r="AE7" s="52" t="s">
        <v>1375</v>
      </c>
      <c r="AF7" s="2" t="s">
        <v>2429</v>
      </c>
      <c r="AG7" s="2"/>
      <c r="AH7" s="2"/>
      <c r="AI7" s="51" t="s">
        <v>1384</v>
      </c>
      <c r="AJ7" s="44" t="s">
        <v>2446</v>
      </c>
      <c r="AK7" s="51" t="s">
        <v>1300</v>
      </c>
      <c r="AL7" s="44" t="s">
        <v>2448</v>
      </c>
      <c r="AM7" s="51" t="s">
        <v>1391</v>
      </c>
      <c r="AN7" s="44" t="s">
        <v>267</v>
      </c>
      <c r="AS7" s="51" t="s">
        <v>1301</v>
      </c>
      <c r="AT7" s="44" t="s">
        <v>280</v>
      </c>
      <c r="AU7" s="51" t="s">
        <v>1304</v>
      </c>
      <c r="AV7" s="44" t="s">
        <v>286</v>
      </c>
      <c r="BC7" s="51" t="s">
        <v>1413</v>
      </c>
      <c r="BD7" s="44" t="s">
        <v>2440</v>
      </c>
      <c r="BE7" s="51" t="s">
        <v>1418</v>
      </c>
      <c r="BF7" s="44" t="s">
        <v>2427</v>
      </c>
      <c r="BG7" s="51" t="s">
        <v>1424</v>
      </c>
      <c r="BH7" s="44" t="s">
        <v>2429</v>
      </c>
      <c r="BK7" s="51" t="s">
        <v>1435</v>
      </c>
      <c r="BL7" s="44" t="s">
        <v>296</v>
      </c>
      <c r="BM7" s="51" t="s">
        <v>1438</v>
      </c>
      <c r="BN7" s="44" t="s">
        <v>301</v>
      </c>
      <c r="BO7" s="51" t="s">
        <v>1450</v>
      </c>
      <c r="BP7" s="44" t="s">
        <v>302</v>
      </c>
    </row>
    <row r="8" spans="1:68" x14ac:dyDescent="0.2">
      <c r="A8" s="44" t="str">
        <f t="shared" ca="1" si="0"/>
        <v/>
      </c>
      <c r="B8" s="44" t="str">
        <f t="shared" ca="1" si="0"/>
        <v/>
      </c>
      <c r="E8" s="52" t="s">
        <v>1316</v>
      </c>
      <c r="F8" s="44" t="s">
        <v>2083</v>
      </c>
      <c r="G8" s="52" t="s">
        <v>1930</v>
      </c>
      <c r="H8" s="2" t="s">
        <v>2086</v>
      </c>
      <c r="I8" s="2"/>
      <c r="J8" s="2"/>
      <c r="K8" s="52" t="s">
        <v>1287</v>
      </c>
      <c r="L8" s="2" t="s">
        <v>2094</v>
      </c>
      <c r="M8" s="52" t="s">
        <v>1289</v>
      </c>
      <c r="N8" s="2" t="s">
        <v>2101</v>
      </c>
      <c r="O8" s="52" t="s">
        <v>1336</v>
      </c>
      <c r="P8" s="2" t="s">
        <v>2105</v>
      </c>
      <c r="Q8" s="2"/>
      <c r="R8" s="2"/>
      <c r="S8" s="2"/>
      <c r="T8" s="2"/>
      <c r="U8" s="2"/>
      <c r="V8" s="2"/>
      <c r="W8" s="52" t="s">
        <v>1347</v>
      </c>
      <c r="X8" s="2" t="s">
        <v>633</v>
      </c>
      <c r="Y8" s="52" t="s">
        <v>1357</v>
      </c>
      <c r="Z8" s="2" t="s">
        <v>2410</v>
      </c>
      <c r="AA8" s="52" t="s">
        <v>1363</v>
      </c>
      <c r="AB8" s="2" t="s">
        <v>2413</v>
      </c>
      <c r="AC8" s="52" t="s">
        <v>1366</v>
      </c>
      <c r="AD8" s="2" t="s">
        <v>2425</v>
      </c>
      <c r="AE8" s="52" t="s">
        <v>1376</v>
      </c>
      <c r="AF8" s="2" t="s">
        <v>2431</v>
      </c>
      <c r="AG8" s="2"/>
      <c r="AH8" s="2"/>
      <c r="AK8" s="53"/>
      <c r="AL8" s="53"/>
      <c r="AU8" s="51" t="s">
        <v>1401</v>
      </c>
      <c r="AV8" s="44" t="s">
        <v>284</v>
      </c>
      <c r="BC8" s="51" t="s">
        <v>1414</v>
      </c>
      <c r="BD8" s="44" t="s">
        <v>2443</v>
      </c>
      <c r="BE8" s="51" t="s">
        <v>1306</v>
      </c>
      <c r="BF8" s="44" t="s">
        <v>2425</v>
      </c>
      <c r="BG8" s="51" t="s">
        <v>1425</v>
      </c>
      <c r="BH8" s="44" t="s">
        <v>2431</v>
      </c>
    </row>
    <row r="9" spans="1:68" x14ac:dyDescent="0.2">
      <c r="A9" s="44" t="str">
        <f t="shared" ca="1" si="0"/>
        <v/>
      </c>
      <c r="B9" s="44" t="str">
        <f t="shared" ca="1" si="0"/>
        <v/>
      </c>
      <c r="E9" s="51" t="s">
        <v>1929</v>
      </c>
      <c r="F9" s="44" t="s">
        <v>2082</v>
      </c>
      <c r="G9" s="52" t="s">
        <v>1321</v>
      </c>
      <c r="H9" s="2" t="s">
        <v>0</v>
      </c>
      <c r="I9" s="2"/>
      <c r="J9" s="2"/>
      <c r="K9" s="52" t="s">
        <v>1288</v>
      </c>
      <c r="L9" s="2" t="s">
        <v>2096</v>
      </c>
      <c r="M9" s="2"/>
      <c r="N9" s="2"/>
      <c r="O9" s="52" t="s">
        <v>1337</v>
      </c>
      <c r="P9" s="2" t="s">
        <v>2106</v>
      </c>
      <c r="Q9" s="2"/>
      <c r="R9" s="2"/>
      <c r="S9" s="2"/>
      <c r="T9" s="2"/>
      <c r="U9" s="2"/>
      <c r="V9" s="2"/>
      <c r="W9" s="52" t="s">
        <v>1348</v>
      </c>
      <c r="X9" s="2" t="s">
        <v>1180</v>
      </c>
      <c r="Y9" s="52" t="s">
        <v>1358</v>
      </c>
      <c r="Z9" s="2" t="s">
        <v>360</v>
      </c>
      <c r="AA9" s="2"/>
      <c r="AB9" s="2"/>
      <c r="AC9" s="52" t="s">
        <v>1367</v>
      </c>
      <c r="AD9" s="2" t="s">
        <v>2419</v>
      </c>
      <c r="AE9" s="52" t="s">
        <v>1377</v>
      </c>
      <c r="AF9" s="2" t="s">
        <v>2434</v>
      </c>
      <c r="AG9" s="2"/>
      <c r="AH9" s="2"/>
      <c r="AU9" s="51" t="s">
        <v>1402</v>
      </c>
      <c r="AV9" s="44" t="s">
        <v>289</v>
      </c>
      <c r="BE9" s="51" t="s">
        <v>1419</v>
      </c>
      <c r="BF9" s="44" t="s">
        <v>2444</v>
      </c>
      <c r="BG9" s="51" t="s">
        <v>1426</v>
      </c>
      <c r="BH9" s="44" t="s">
        <v>2434</v>
      </c>
    </row>
    <row r="10" spans="1:68" x14ac:dyDescent="0.2">
      <c r="A10" s="44" t="str">
        <f t="shared" ca="1" si="0"/>
        <v/>
      </c>
      <c r="B10" s="44" t="str">
        <f t="shared" ca="1" si="0"/>
        <v/>
      </c>
      <c r="G10" s="52" t="s">
        <v>1285</v>
      </c>
      <c r="H10" s="46" t="s">
        <v>1</v>
      </c>
      <c r="I10" s="2"/>
      <c r="J10" s="2"/>
      <c r="K10" s="2"/>
      <c r="L10" s="2"/>
      <c r="M10" s="2"/>
      <c r="N10" s="2"/>
      <c r="O10" s="52" t="s">
        <v>1291</v>
      </c>
      <c r="P10" s="2" t="s">
        <v>2107</v>
      </c>
      <c r="Q10" s="2"/>
      <c r="R10" s="2"/>
      <c r="S10" s="2"/>
      <c r="T10" s="2"/>
      <c r="U10" s="2"/>
      <c r="V10" s="2"/>
      <c r="W10" s="52" t="s">
        <v>1349</v>
      </c>
      <c r="X10" s="2" t="s">
        <v>2329</v>
      </c>
      <c r="Y10" s="2"/>
      <c r="Z10" s="2"/>
      <c r="AA10" s="2"/>
      <c r="AB10" s="2"/>
      <c r="AC10" s="52" t="s">
        <v>1298</v>
      </c>
      <c r="AD10" s="2" t="s">
        <v>2418</v>
      </c>
      <c r="AE10" s="52" t="s">
        <v>1378</v>
      </c>
      <c r="AF10" s="2" t="s">
        <v>2432</v>
      </c>
      <c r="AG10" s="2"/>
      <c r="AH10" s="2"/>
      <c r="AU10" s="51" t="s">
        <v>1305</v>
      </c>
      <c r="AV10" s="44" t="s">
        <v>290</v>
      </c>
      <c r="BE10" s="51" t="s">
        <v>1307</v>
      </c>
      <c r="BF10" s="44" t="s">
        <v>2418</v>
      </c>
      <c r="BG10" s="51" t="s">
        <v>1427</v>
      </c>
      <c r="BH10" s="44" t="s">
        <v>2445</v>
      </c>
    </row>
    <row r="11" spans="1:68" x14ac:dyDescent="0.2">
      <c r="A11" s="44" t="str">
        <f t="shared" ca="1" si="0"/>
        <v/>
      </c>
      <c r="B11" s="44" t="str">
        <f t="shared" ca="1" si="0"/>
        <v/>
      </c>
      <c r="I11" s="2"/>
      <c r="J11" s="2"/>
      <c r="K11" s="2"/>
      <c r="L11" s="2"/>
      <c r="M11" s="2"/>
      <c r="N11" s="2"/>
      <c r="O11" s="2"/>
      <c r="P11" s="2"/>
      <c r="Q11" s="2"/>
      <c r="R11" s="2"/>
      <c r="S11" s="2"/>
      <c r="T11" s="2"/>
      <c r="W11" s="52" t="s">
        <v>1350</v>
      </c>
      <c r="X11" s="2" t="s">
        <v>2326</v>
      </c>
      <c r="Y11" s="2"/>
      <c r="Z11" s="2"/>
      <c r="AA11" s="2"/>
      <c r="AB11" s="2"/>
      <c r="AC11" s="52" t="s">
        <v>1368</v>
      </c>
      <c r="AD11" s="2" t="s">
        <v>2424</v>
      </c>
      <c r="AE11" s="52" t="s">
        <v>1379</v>
      </c>
      <c r="AF11" s="2" t="s">
        <v>2430</v>
      </c>
      <c r="AG11" s="2"/>
      <c r="AH11" s="2"/>
      <c r="BE11" s="51" t="s">
        <v>1308</v>
      </c>
      <c r="BF11" s="44" t="s">
        <v>2424</v>
      </c>
      <c r="BG11" s="51" t="s">
        <v>1428</v>
      </c>
      <c r="BH11" s="44" t="s">
        <v>2430</v>
      </c>
    </row>
    <row r="12" spans="1:68" x14ac:dyDescent="0.2">
      <c r="A12" s="44" t="str">
        <f t="shared" ca="1" si="0"/>
        <v/>
      </c>
      <c r="B12" s="44" t="str">
        <f t="shared" ca="1" si="0"/>
        <v/>
      </c>
      <c r="I12" s="2"/>
      <c r="J12" s="2"/>
      <c r="K12" s="2"/>
      <c r="L12" s="2"/>
      <c r="M12" s="2"/>
      <c r="N12" s="2"/>
      <c r="O12" s="2"/>
      <c r="P12" s="2"/>
      <c r="Q12" s="2"/>
      <c r="R12" s="2"/>
      <c r="S12" s="2"/>
      <c r="T12" s="2"/>
      <c r="W12" s="52" t="s">
        <v>1351</v>
      </c>
      <c r="X12" s="2" t="s">
        <v>2328</v>
      </c>
      <c r="Y12" s="2"/>
      <c r="Z12" s="2"/>
      <c r="AA12" s="2"/>
      <c r="AB12" s="2"/>
      <c r="AC12" s="52" t="s">
        <v>1369</v>
      </c>
      <c r="AD12" s="2" t="s">
        <v>2423</v>
      </c>
      <c r="AE12" s="2"/>
      <c r="AF12" s="2"/>
      <c r="AG12" s="2"/>
      <c r="AH12" s="2"/>
      <c r="BE12" s="51" t="s">
        <v>1420</v>
      </c>
      <c r="BF12" s="44" t="s">
        <v>2423</v>
      </c>
    </row>
    <row r="13" spans="1:68" x14ac:dyDescent="0.2">
      <c r="A13" s="44" t="str">
        <f t="shared" ca="1" si="0"/>
        <v/>
      </c>
      <c r="B13" s="44" t="str">
        <f t="shared" ca="1" si="0"/>
        <v/>
      </c>
      <c r="I13" s="2"/>
      <c r="J13" s="2"/>
      <c r="K13" s="2"/>
      <c r="L13" s="2"/>
      <c r="M13" s="2"/>
      <c r="N13" s="2"/>
      <c r="O13" s="2"/>
      <c r="P13" s="2"/>
      <c r="Q13" s="2"/>
      <c r="R13" s="2"/>
      <c r="S13" s="2"/>
      <c r="T13" s="2"/>
      <c r="W13" s="52" t="s">
        <v>1352</v>
      </c>
      <c r="X13" s="2" t="s">
        <v>1181</v>
      </c>
      <c r="Y13" s="2"/>
      <c r="Z13" s="2"/>
      <c r="AA13" s="2"/>
      <c r="AB13" s="2"/>
      <c r="AC13" s="52" t="s">
        <v>1370</v>
      </c>
      <c r="AD13" s="2" t="s">
        <v>2422</v>
      </c>
      <c r="AE13" s="2"/>
      <c r="AF13" s="2"/>
      <c r="AG13" s="2"/>
      <c r="AH13" s="2"/>
      <c r="BE13" s="51" t="s">
        <v>1309</v>
      </c>
      <c r="BF13" s="44" t="s">
        <v>2422</v>
      </c>
    </row>
    <row r="14" spans="1:68" x14ac:dyDescent="0.2">
      <c r="A14" s="44" t="str">
        <f t="shared" ca="1" si="0"/>
        <v/>
      </c>
      <c r="B14" s="44" t="str">
        <f t="shared" ca="1" si="0"/>
        <v/>
      </c>
      <c r="I14" s="2"/>
      <c r="J14" s="2"/>
      <c r="M14" s="2"/>
      <c r="N14" s="2"/>
      <c r="O14" s="2"/>
      <c r="P14" s="2"/>
      <c r="Q14" s="2"/>
      <c r="R14" s="2"/>
      <c r="S14" s="2"/>
      <c r="T14" s="2"/>
      <c r="W14" s="2"/>
      <c r="X14" s="2"/>
      <c r="Y14" s="2"/>
      <c r="Z14" s="2"/>
      <c r="AA14" s="2"/>
      <c r="AB14" s="2"/>
      <c r="AC14" s="52" t="s">
        <v>1371</v>
      </c>
      <c r="AD14" s="2" t="s">
        <v>2420</v>
      </c>
      <c r="AE14" s="2"/>
      <c r="AF14" s="2"/>
      <c r="AG14" s="2"/>
      <c r="AH14" s="2"/>
      <c r="BE14" s="51" t="s">
        <v>1310</v>
      </c>
      <c r="BF14" s="44" t="s">
        <v>2420</v>
      </c>
    </row>
    <row r="15" spans="1:68" x14ac:dyDescent="0.2">
      <c r="A15" s="44" t="str">
        <f t="shared" ca="1" si="0"/>
        <v/>
      </c>
      <c r="B15" s="44" t="str">
        <f t="shared" ca="1" si="0"/>
        <v/>
      </c>
      <c r="I15" s="2"/>
      <c r="J15" s="2"/>
      <c r="M15" s="2"/>
      <c r="N15" s="2"/>
      <c r="O15" s="2"/>
      <c r="P15" s="2"/>
      <c r="S15" s="2"/>
      <c r="T15" s="2"/>
      <c r="W15" s="2"/>
      <c r="X15" s="2"/>
      <c r="Y15" s="2"/>
      <c r="Z15" s="2"/>
      <c r="AA15" s="2"/>
      <c r="AB15" s="2"/>
      <c r="AC15" s="2"/>
      <c r="AD15" s="2"/>
      <c r="AE15" s="2"/>
      <c r="AF15" s="2"/>
      <c r="AG15" s="2"/>
      <c r="AH15" s="2"/>
    </row>
    <row r="16" spans="1:68" x14ac:dyDescent="0.2">
      <c r="A16" s="44" t="str">
        <f t="shared" ca="1" si="0"/>
        <v/>
      </c>
      <c r="B16" s="44" t="str">
        <f t="shared" ca="1" si="0"/>
        <v/>
      </c>
      <c r="I16" s="2"/>
      <c r="J16" s="2"/>
      <c r="M16" s="2"/>
      <c r="N16" s="2"/>
      <c r="O16" s="2"/>
      <c r="P16" s="2"/>
      <c r="S16" s="2"/>
      <c r="T16" s="2"/>
      <c r="W16" s="2"/>
      <c r="X16" s="2"/>
      <c r="Y16" s="2"/>
      <c r="Z16" s="2"/>
      <c r="AA16" s="2"/>
      <c r="AB16" s="2"/>
      <c r="AC16" s="2"/>
      <c r="AD16" s="2"/>
      <c r="AE16" s="2"/>
      <c r="AF16" s="2"/>
      <c r="AG16" s="2"/>
      <c r="AH16" s="2"/>
    </row>
    <row r="17" spans="1:58" ht="12.75" x14ac:dyDescent="0.2">
      <c r="A17" s="44" t="str">
        <f t="shared" ca="1" si="0"/>
        <v/>
      </c>
      <c r="B17" s="44" t="str">
        <f t="shared" ca="1" si="0"/>
        <v/>
      </c>
      <c r="E17"/>
      <c r="F17"/>
      <c r="I17" s="2"/>
      <c r="J17" s="2"/>
      <c r="M17" s="2"/>
      <c r="N17" s="2"/>
      <c r="O17" s="2"/>
      <c r="P17" s="2"/>
      <c r="S17" s="2"/>
      <c r="T17" s="2"/>
      <c r="W17" s="2"/>
      <c r="X17" s="2"/>
      <c r="Y17" s="2"/>
      <c r="Z17" s="2"/>
      <c r="AA17" s="2"/>
      <c r="AB17" s="2"/>
      <c r="AC17" s="2"/>
      <c r="AD17" s="2"/>
      <c r="AE17"/>
      <c r="AF17"/>
      <c r="AG17" s="2"/>
      <c r="AH17" s="2"/>
    </row>
    <row r="18" spans="1:58" ht="12.75" x14ac:dyDescent="0.2">
      <c r="A18" s="44" t="str">
        <f t="shared" ca="1" si="0"/>
        <v/>
      </c>
      <c r="B18" s="44" t="str">
        <f t="shared" ca="1" si="0"/>
        <v/>
      </c>
      <c r="E18"/>
      <c r="F18"/>
      <c r="J18" s="2"/>
      <c r="M18" s="2"/>
      <c r="N18" s="2"/>
      <c r="O18" s="2"/>
      <c r="P18" s="2"/>
      <c r="S18" s="2"/>
      <c r="T18" s="2"/>
      <c r="W18" s="2"/>
      <c r="X18" s="2"/>
      <c r="Y18" s="2"/>
      <c r="Z18" s="2"/>
      <c r="AA18" s="2"/>
      <c r="AB18" s="2"/>
      <c r="AC18" s="2"/>
      <c r="AD18" s="2"/>
      <c r="AE18"/>
      <c r="AF18"/>
      <c r="AG18" s="2"/>
      <c r="AH18" s="2"/>
    </row>
    <row r="19" spans="1:58" ht="12.75" x14ac:dyDescent="0.2">
      <c r="A19" s="44" t="str">
        <f t="shared" ca="1" si="0"/>
        <v/>
      </c>
      <c r="B19" s="44" t="str">
        <f t="shared" ca="1" si="0"/>
        <v/>
      </c>
      <c r="E19"/>
      <c r="F19"/>
      <c r="J19" s="2"/>
      <c r="M19" s="2"/>
      <c r="N19" s="2"/>
      <c r="O19" s="2"/>
      <c r="P19" s="2"/>
      <c r="W19" s="2"/>
      <c r="X19" s="2"/>
      <c r="Y19" s="2"/>
      <c r="Z19" s="2"/>
      <c r="AA19" s="2"/>
      <c r="AB19" s="2"/>
      <c r="AC19" s="2"/>
      <c r="AD19" s="2"/>
      <c r="AE19"/>
      <c r="AF19"/>
      <c r="AG19" s="2"/>
      <c r="AH19" s="2"/>
      <c r="BE19"/>
      <c r="BF19"/>
    </row>
    <row r="20" spans="1:58" ht="12.75" x14ac:dyDescent="0.2">
      <c r="A20" s="44" t="str">
        <f t="shared" ca="1" si="0"/>
        <v/>
      </c>
      <c r="B20" s="44" t="str">
        <f t="shared" ca="1" si="0"/>
        <v/>
      </c>
      <c r="E20"/>
      <c r="F20"/>
      <c r="J20" s="2"/>
      <c r="M20" s="2"/>
      <c r="N20" s="2"/>
      <c r="O20" s="2"/>
      <c r="P20" s="2"/>
      <c r="W20" s="2"/>
      <c r="X20" s="2"/>
      <c r="Y20" s="2"/>
      <c r="Z20" s="2"/>
      <c r="AA20" s="2"/>
      <c r="AB20" s="2"/>
      <c r="AE20"/>
      <c r="AF20"/>
      <c r="AG20" s="2"/>
      <c r="AH20" s="2"/>
      <c r="BE20"/>
      <c r="BF20"/>
    </row>
    <row r="21" spans="1:58" ht="12.75" x14ac:dyDescent="0.2">
      <c r="A21" s="44" t="str">
        <f t="shared" ca="1" si="0"/>
        <v/>
      </c>
      <c r="B21" s="44" t="str">
        <f t="shared" ca="1" si="0"/>
        <v/>
      </c>
      <c r="E21"/>
      <c r="F21"/>
      <c r="J21" s="2"/>
      <c r="M21" s="2"/>
      <c r="N21" s="2"/>
      <c r="O21" s="2"/>
      <c r="P21" s="2"/>
      <c r="W21" s="2"/>
      <c r="X21" s="2"/>
      <c r="Y21" s="2"/>
      <c r="Z21" s="2"/>
      <c r="AA21" s="2"/>
      <c r="AB21" s="2"/>
      <c r="AE21"/>
      <c r="AF21"/>
      <c r="AG21" s="2"/>
      <c r="AH21" s="2"/>
      <c r="BE21"/>
      <c r="BF21"/>
    </row>
    <row r="22" spans="1:58" ht="12.75" x14ac:dyDescent="0.2">
      <c r="A22" s="44" t="str">
        <f t="shared" ca="1" si="0"/>
        <v/>
      </c>
      <c r="B22" s="44" t="str">
        <f t="shared" ca="1" si="0"/>
        <v/>
      </c>
      <c r="E22"/>
      <c r="F22"/>
      <c r="M22" s="2"/>
      <c r="N22" s="2"/>
      <c r="O22" s="2"/>
      <c r="P22" s="2"/>
      <c r="W22" s="2"/>
      <c r="X22" s="2"/>
      <c r="Y22" s="2"/>
      <c r="Z22" s="2"/>
      <c r="AA22" s="2"/>
      <c r="AB22" s="2"/>
      <c r="AE22"/>
      <c r="AF22"/>
      <c r="AG22" s="2"/>
      <c r="AH22" s="2"/>
      <c r="BE22"/>
      <c r="BF22"/>
    </row>
    <row r="23" spans="1:58" ht="12.75" x14ac:dyDescent="0.2">
      <c r="A23" s="44" t="str">
        <f t="shared" ca="1" si="0"/>
        <v/>
      </c>
      <c r="B23" s="44" t="str">
        <f t="shared" ca="1" si="0"/>
        <v/>
      </c>
      <c r="E23"/>
      <c r="F23"/>
      <c r="M23" s="2"/>
      <c r="N23" s="2"/>
      <c r="O23" s="2"/>
      <c r="P23" s="2"/>
      <c r="W23" s="2"/>
      <c r="X23" s="2"/>
      <c r="Y23" s="2"/>
      <c r="Z23" s="2"/>
      <c r="AA23" s="2"/>
      <c r="AB23" s="2"/>
      <c r="AE23"/>
      <c r="AF23"/>
      <c r="AG23" s="2"/>
      <c r="AH23" s="2"/>
      <c r="BE23"/>
      <c r="BF23"/>
    </row>
    <row r="24" spans="1:58" ht="12.75" x14ac:dyDescent="0.2">
      <c r="A24" s="44" t="str">
        <f t="shared" ref="A24:B43" ca="1" si="1">IF($A$1="---","",IF(OFFSET(A24,0,$A$1)="","",OFFSET(A24,0,$A$1)))</f>
        <v/>
      </c>
      <c r="B24" s="44" t="str">
        <f t="shared" ca="1" si="1"/>
        <v/>
      </c>
      <c r="E24"/>
      <c r="F24"/>
      <c r="M24" s="2"/>
      <c r="N24" s="2"/>
      <c r="O24" s="2"/>
      <c r="P24" s="2"/>
      <c r="W24" s="2"/>
      <c r="X24" s="2"/>
      <c r="Y24" s="2"/>
      <c r="Z24" s="2"/>
      <c r="AA24" s="2"/>
      <c r="AB24" s="2"/>
      <c r="AE24"/>
      <c r="AF24"/>
      <c r="AG24" s="2"/>
      <c r="AH24" s="2"/>
      <c r="BE24"/>
      <c r="BF24"/>
    </row>
    <row r="25" spans="1:58" ht="12.75" x14ac:dyDescent="0.2">
      <c r="A25" s="44" t="str">
        <f t="shared" ca="1" si="1"/>
        <v/>
      </c>
      <c r="B25" s="44" t="str">
        <f t="shared" ca="1" si="1"/>
        <v/>
      </c>
      <c r="E25"/>
      <c r="F25"/>
      <c r="M25" s="2"/>
      <c r="N25" s="2"/>
      <c r="O25" s="2"/>
      <c r="P25" s="2"/>
      <c r="W25" s="2"/>
      <c r="X25" s="2"/>
      <c r="Y25" s="2"/>
      <c r="Z25" s="2"/>
      <c r="AA25" s="2"/>
      <c r="AB25" s="2"/>
      <c r="AE25"/>
      <c r="AF25"/>
      <c r="AG25" s="2"/>
      <c r="AH25" s="2"/>
      <c r="BE25"/>
      <c r="BF25"/>
    </row>
    <row r="26" spans="1:58" ht="12.75" x14ac:dyDescent="0.2">
      <c r="A26" s="44" t="str">
        <f t="shared" ca="1" si="1"/>
        <v/>
      </c>
      <c r="B26" s="44" t="str">
        <f t="shared" ca="1" si="1"/>
        <v/>
      </c>
      <c r="E26"/>
      <c r="F26"/>
      <c r="M26" s="2"/>
      <c r="N26" s="2"/>
      <c r="O26" s="2"/>
      <c r="P26" s="2"/>
      <c r="W26" s="2"/>
      <c r="X26" s="2"/>
      <c r="Y26" s="2"/>
      <c r="Z26" s="2"/>
      <c r="AA26" s="2"/>
      <c r="AB26" s="2"/>
      <c r="AE26"/>
      <c r="AF26"/>
      <c r="AG26" s="2"/>
      <c r="AH26" s="2"/>
      <c r="BE26"/>
      <c r="BF26"/>
    </row>
    <row r="27" spans="1:58" ht="12.75" x14ac:dyDescent="0.2">
      <c r="A27" s="44" t="str">
        <f t="shared" ca="1" si="1"/>
        <v/>
      </c>
      <c r="B27" s="44" t="str">
        <f t="shared" ca="1" si="1"/>
        <v/>
      </c>
      <c r="E27"/>
      <c r="F27"/>
      <c r="M27" s="2"/>
      <c r="N27" s="2"/>
      <c r="O27" s="2"/>
      <c r="P27" s="2"/>
      <c r="W27" s="2"/>
      <c r="X27" s="2"/>
      <c r="Y27" s="2"/>
      <c r="Z27" s="2"/>
      <c r="AA27" s="2"/>
      <c r="AB27" s="2"/>
      <c r="AE27"/>
      <c r="AF27"/>
      <c r="AG27" s="2"/>
      <c r="AH27" s="2"/>
      <c r="BE27"/>
      <c r="BF27"/>
    </row>
    <row r="28" spans="1:58" ht="12.75" x14ac:dyDescent="0.2">
      <c r="A28" s="44" t="str">
        <f t="shared" ca="1" si="1"/>
        <v/>
      </c>
      <c r="B28" s="44" t="str">
        <f t="shared" ca="1" si="1"/>
        <v/>
      </c>
      <c r="E28"/>
      <c r="F28"/>
      <c r="M28" s="2"/>
      <c r="N28" s="2"/>
      <c r="O28" s="2"/>
      <c r="P28" s="2"/>
      <c r="W28" s="2"/>
      <c r="X28" s="2"/>
      <c r="Y28" s="2"/>
      <c r="Z28" s="2"/>
      <c r="AA28" s="2"/>
      <c r="AB28" s="2"/>
      <c r="AE28"/>
      <c r="AF28"/>
      <c r="AG28" s="2"/>
      <c r="AH28" s="2"/>
      <c r="BE28"/>
      <c r="BF28"/>
    </row>
    <row r="29" spans="1:58" ht="12.75" x14ac:dyDescent="0.2">
      <c r="A29" s="44" t="str">
        <f t="shared" ca="1" si="1"/>
        <v/>
      </c>
      <c r="B29" s="44" t="str">
        <f t="shared" ca="1" si="1"/>
        <v/>
      </c>
      <c r="E29"/>
      <c r="F29"/>
      <c r="M29" s="2"/>
      <c r="N29" s="2"/>
      <c r="O29" s="2"/>
      <c r="P29" s="2"/>
      <c r="W29" s="2"/>
      <c r="X29" s="2"/>
      <c r="Y29" s="2"/>
      <c r="Z29" s="2"/>
      <c r="AA29" s="2"/>
      <c r="AB29" s="2"/>
      <c r="AE29"/>
      <c r="AF29"/>
      <c r="AG29" s="2"/>
      <c r="AH29" s="2"/>
      <c r="BE29"/>
      <c r="BF29"/>
    </row>
    <row r="30" spans="1:58" ht="12.75" x14ac:dyDescent="0.2">
      <c r="A30" s="44" t="str">
        <f t="shared" ca="1" si="1"/>
        <v/>
      </c>
      <c r="B30" s="44" t="str">
        <f t="shared" ca="1" si="1"/>
        <v/>
      </c>
      <c r="E30"/>
      <c r="F30"/>
      <c r="M30" s="2"/>
      <c r="N30" s="2"/>
      <c r="O30" s="2"/>
      <c r="P30" s="2"/>
      <c r="W30" s="2"/>
      <c r="X30" s="2"/>
      <c r="Y30" s="2"/>
      <c r="Z30" s="2"/>
      <c r="AA30" s="2"/>
      <c r="AB30" s="2"/>
      <c r="AE30"/>
      <c r="AF30"/>
      <c r="AG30" s="2"/>
      <c r="AH30" s="2"/>
      <c r="BE30"/>
      <c r="BF30"/>
    </row>
    <row r="31" spans="1:58" ht="12.75" x14ac:dyDescent="0.2">
      <c r="A31" s="44" t="str">
        <f t="shared" ca="1" si="1"/>
        <v/>
      </c>
      <c r="B31" s="44" t="str">
        <f t="shared" ca="1" si="1"/>
        <v/>
      </c>
      <c r="E31"/>
      <c r="F31"/>
      <c r="M31" s="2"/>
      <c r="N31" s="2"/>
      <c r="O31" s="2"/>
      <c r="P31" s="2"/>
      <c r="W31" s="2"/>
      <c r="X31" s="2"/>
      <c r="Y31" s="2"/>
      <c r="Z31" s="2"/>
      <c r="AA31" s="2"/>
      <c r="AB31" s="2"/>
      <c r="AE31"/>
      <c r="AF31"/>
      <c r="AG31" s="2"/>
      <c r="AH31" s="2"/>
      <c r="BE31"/>
      <c r="BF31"/>
    </row>
    <row r="32" spans="1:58" ht="12.75" x14ac:dyDescent="0.2">
      <c r="A32" s="44" t="str">
        <f t="shared" ca="1" si="1"/>
        <v/>
      </c>
      <c r="B32" s="44" t="str">
        <f t="shared" ca="1" si="1"/>
        <v/>
      </c>
      <c r="E32"/>
      <c r="F32"/>
      <c r="M32" s="2"/>
      <c r="N32" s="2"/>
      <c r="O32" s="2"/>
      <c r="P32" s="2"/>
      <c r="W32" s="2"/>
      <c r="X32" s="2"/>
      <c r="Y32" s="2"/>
      <c r="Z32" s="2"/>
      <c r="AA32" s="2"/>
      <c r="AB32" s="2"/>
      <c r="AE32"/>
      <c r="AF32"/>
      <c r="AG32" s="2"/>
      <c r="AH32" s="2"/>
      <c r="BE32"/>
      <c r="BF32"/>
    </row>
    <row r="33" spans="1:58" ht="12.75" x14ac:dyDescent="0.2">
      <c r="A33" s="44" t="str">
        <f t="shared" ca="1" si="1"/>
        <v/>
      </c>
      <c r="B33" s="44" t="str">
        <f t="shared" ca="1" si="1"/>
        <v/>
      </c>
      <c r="E33"/>
      <c r="F33"/>
      <c r="M33" s="2"/>
      <c r="N33" s="2"/>
      <c r="O33" s="2"/>
      <c r="P33" s="2"/>
      <c r="W33" s="2"/>
      <c r="X33" s="2"/>
      <c r="Y33" s="2"/>
      <c r="Z33" s="2"/>
      <c r="AA33" s="2"/>
      <c r="AB33" s="2"/>
      <c r="AE33"/>
      <c r="AF33"/>
      <c r="AG33" s="2"/>
      <c r="AH33" s="2"/>
      <c r="BE33"/>
      <c r="BF33"/>
    </row>
    <row r="34" spans="1:58" ht="12.75" x14ac:dyDescent="0.2">
      <c r="A34" s="44" t="str">
        <f t="shared" ca="1" si="1"/>
        <v/>
      </c>
      <c r="B34" s="44" t="str">
        <f t="shared" ca="1" si="1"/>
        <v/>
      </c>
      <c r="E34"/>
      <c r="F34"/>
      <c r="M34" s="2"/>
      <c r="N34" s="2"/>
      <c r="O34" s="2"/>
      <c r="P34" s="2"/>
      <c r="W34" s="2"/>
      <c r="X34" s="2"/>
      <c r="Y34" s="2"/>
      <c r="Z34" s="2"/>
      <c r="AA34" s="2"/>
      <c r="AB34" s="2"/>
      <c r="AE34"/>
      <c r="AF34"/>
      <c r="AG34" s="2"/>
      <c r="AH34" s="2"/>
      <c r="BE34"/>
      <c r="BF34"/>
    </row>
    <row r="35" spans="1:58" ht="12.75" x14ac:dyDescent="0.2">
      <c r="A35" s="44" t="str">
        <f t="shared" ca="1" si="1"/>
        <v/>
      </c>
      <c r="B35" s="44" t="str">
        <f t="shared" ca="1" si="1"/>
        <v/>
      </c>
      <c r="E35"/>
      <c r="F35"/>
      <c r="M35" s="2"/>
      <c r="N35" s="2"/>
      <c r="O35" s="2"/>
      <c r="P35" s="2"/>
      <c r="W35" s="2"/>
      <c r="X35" s="2"/>
      <c r="Y35" s="2"/>
      <c r="Z35" s="2"/>
      <c r="AA35" s="2"/>
      <c r="AB35" s="2"/>
      <c r="AG35" s="2"/>
      <c r="AH35" s="2"/>
    </row>
    <row r="36" spans="1:58" ht="12.75" x14ac:dyDescent="0.2">
      <c r="A36" s="44" t="str">
        <f t="shared" ca="1" si="1"/>
        <v/>
      </c>
      <c r="B36" s="44" t="str">
        <f t="shared" ca="1" si="1"/>
        <v/>
      </c>
      <c r="E36"/>
      <c r="F36"/>
      <c r="M36" s="2"/>
      <c r="N36" s="2"/>
      <c r="O36" s="2"/>
      <c r="P36" s="2"/>
      <c r="W36" s="2"/>
      <c r="X36" s="2"/>
      <c r="Y36" s="2"/>
      <c r="Z36" s="2"/>
      <c r="AA36" s="2"/>
      <c r="AB36" s="2"/>
      <c r="AG36" s="2"/>
      <c r="AH36" s="2"/>
    </row>
    <row r="37" spans="1:58" x14ac:dyDescent="0.2">
      <c r="A37" s="44" t="str">
        <f t="shared" ca="1" si="1"/>
        <v/>
      </c>
      <c r="B37" s="44" t="str">
        <f t="shared" ca="1" si="1"/>
        <v/>
      </c>
      <c r="M37" s="2"/>
      <c r="N37" s="2"/>
      <c r="W37" s="2"/>
      <c r="X37" s="2"/>
      <c r="Y37" s="2"/>
      <c r="Z37" s="2"/>
      <c r="AA37" s="2"/>
      <c r="AB37" s="2"/>
      <c r="AG37" s="2"/>
      <c r="AH37" s="2"/>
    </row>
    <row r="38" spans="1:58" x14ac:dyDescent="0.2">
      <c r="A38" s="44" t="str">
        <f t="shared" ca="1" si="1"/>
        <v/>
      </c>
      <c r="B38" s="44" t="str">
        <f t="shared" ca="1" si="1"/>
        <v/>
      </c>
      <c r="M38" s="2"/>
      <c r="N38" s="2"/>
      <c r="W38" s="2"/>
      <c r="X38" s="2"/>
      <c r="Y38" s="2"/>
      <c r="Z38" s="2"/>
      <c r="AA38" s="2"/>
      <c r="AB38" s="2"/>
      <c r="AG38" s="2"/>
      <c r="AH38" s="2"/>
    </row>
    <row r="39" spans="1:58" x14ac:dyDescent="0.2">
      <c r="A39" s="44" t="str">
        <f t="shared" ca="1" si="1"/>
        <v/>
      </c>
      <c r="B39" s="44" t="str">
        <f t="shared" ca="1" si="1"/>
        <v/>
      </c>
      <c r="M39" s="2"/>
      <c r="N39" s="2"/>
      <c r="W39" s="2"/>
      <c r="X39" s="2"/>
      <c r="Y39" s="2"/>
      <c r="Z39" s="2"/>
      <c r="AA39" s="2"/>
      <c r="AB39" s="2"/>
      <c r="AG39" s="2"/>
      <c r="AH39" s="2"/>
    </row>
    <row r="40" spans="1:58" x14ac:dyDescent="0.2">
      <c r="A40" s="44" t="str">
        <f t="shared" ca="1" si="1"/>
        <v/>
      </c>
      <c r="B40" s="44" t="str">
        <f t="shared" ca="1" si="1"/>
        <v/>
      </c>
      <c r="M40" s="2"/>
      <c r="N40" s="2"/>
      <c r="W40" s="2"/>
      <c r="X40" s="2"/>
      <c r="Y40" s="2"/>
      <c r="Z40" s="2"/>
      <c r="AA40" s="2"/>
      <c r="AB40" s="2"/>
      <c r="AG40" s="2"/>
      <c r="AH40" s="2"/>
    </row>
    <row r="41" spans="1:58" x14ac:dyDescent="0.2">
      <c r="A41" s="44" t="str">
        <f t="shared" ca="1" si="1"/>
        <v/>
      </c>
      <c r="B41" s="44" t="str">
        <f t="shared" ca="1" si="1"/>
        <v/>
      </c>
      <c r="M41" s="2"/>
      <c r="N41" s="2"/>
      <c r="W41" s="2"/>
      <c r="X41" s="2"/>
      <c r="Y41" s="2"/>
      <c r="Z41" s="2"/>
      <c r="AA41" s="2"/>
      <c r="AB41" s="2"/>
      <c r="AG41" s="2"/>
      <c r="AH41" s="2"/>
    </row>
    <row r="42" spans="1:58" x14ac:dyDescent="0.2">
      <c r="A42" s="44" t="str">
        <f t="shared" ca="1" si="1"/>
        <v/>
      </c>
      <c r="B42" s="44" t="str">
        <f t="shared" ca="1" si="1"/>
        <v/>
      </c>
      <c r="M42" s="2"/>
      <c r="N42" s="2"/>
      <c r="W42" s="2"/>
      <c r="X42" s="2"/>
      <c r="Y42" s="2"/>
      <c r="Z42" s="2"/>
      <c r="AA42" s="2"/>
      <c r="AB42" s="2"/>
      <c r="AG42" s="2"/>
      <c r="AH42" s="2"/>
    </row>
    <row r="43" spans="1:58" x14ac:dyDescent="0.2">
      <c r="A43" s="44" t="str">
        <f t="shared" ca="1" si="1"/>
        <v/>
      </c>
      <c r="B43" s="44" t="str">
        <f t="shared" ca="1" si="1"/>
        <v/>
      </c>
      <c r="M43" s="2"/>
      <c r="N43" s="2"/>
      <c r="W43" s="2"/>
      <c r="X43" s="2"/>
      <c r="Y43" s="2"/>
      <c r="Z43" s="2"/>
      <c r="AA43" s="2"/>
      <c r="AB43" s="2"/>
      <c r="AG43" s="2"/>
      <c r="AH43" s="2"/>
    </row>
    <row r="44" spans="1:58" x14ac:dyDescent="0.2">
      <c r="A44" s="44" t="str">
        <f t="shared" ref="A44:B63" ca="1" si="2">IF($A$1="---","",IF(OFFSET(A44,0,$A$1)="","",OFFSET(A44,0,$A$1)))</f>
        <v/>
      </c>
      <c r="B44" s="44" t="str">
        <f t="shared" ca="1" si="2"/>
        <v/>
      </c>
      <c r="M44" s="2"/>
      <c r="N44" s="2"/>
      <c r="W44" s="2"/>
      <c r="X44" s="2"/>
      <c r="Y44" s="2"/>
      <c r="Z44" s="2"/>
      <c r="AA44" s="2"/>
      <c r="AB44" s="2"/>
      <c r="AG44" s="2"/>
      <c r="AH44" s="2"/>
    </row>
    <row r="45" spans="1:58" x14ac:dyDescent="0.2">
      <c r="A45" s="44" t="str">
        <f t="shared" ca="1" si="2"/>
        <v/>
      </c>
      <c r="B45" s="44" t="str">
        <f t="shared" ca="1" si="2"/>
        <v/>
      </c>
      <c r="M45" s="2"/>
      <c r="N45" s="2"/>
      <c r="W45" s="2"/>
      <c r="X45" s="2"/>
      <c r="Y45" s="2"/>
      <c r="Z45" s="2"/>
      <c r="AA45" s="2"/>
      <c r="AB45" s="2"/>
      <c r="AG45" s="2"/>
      <c r="AH45" s="2"/>
    </row>
    <row r="46" spans="1:58" x14ac:dyDescent="0.2">
      <c r="A46" s="44" t="str">
        <f t="shared" ca="1" si="2"/>
        <v/>
      </c>
      <c r="B46" s="44" t="str">
        <f t="shared" ca="1" si="2"/>
        <v/>
      </c>
      <c r="M46" s="2"/>
      <c r="N46" s="2"/>
      <c r="W46" s="2"/>
      <c r="X46" s="2"/>
      <c r="Y46" s="2"/>
      <c r="Z46" s="2"/>
      <c r="AA46" s="2"/>
      <c r="AB46" s="2"/>
      <c r="AG46" s="2"/>
      <c r="AH46" s="2"/>
    </row>
    <row r="47" spans="1:58" x14ac:dyDescent="0.2">
      <c r="A47" s="44" t="str">
        <f t="shared" ca="1" si="2"/>
        <v/>
      </c>
      <c r="B47" s="44" t="str">
        <f t="shared" ca="1" si="2"/>
        <v/>
      </c>
      <c r="M47" s="2"/>
      <c r="N47" s="2"/>
      <c r="W47" s="2"/>
      <c r="X47" s="2"/>
      <c r="AG47" s="2"/>
      <c r="AH47" s="2"/>
    </row>
    <row r="48" spans="1:58" x14ac:dyDescent="0.2">
      <c r="A48" s="44" t="str">
        <f t="shared" ca="1" si="2"/>
        <v/>
      </c>
      <c r="B48" s="44" t="str">
        <f t="shared" ca="1" si="2"/>
        <v/>
      </c>
      <c r="M48" s="2"/>
      <c r="N48" s="2"/>
      <c r="W48" s="2"/>
      <c r="X48" s="2"/>
      <c r="AG48" s="2"/>
      <c r="AH48" s="2"/>
    </row>
    <row r="49" spans="1:34" x14ac:dyDescent="0.2">
      <c r="A49" s="44" t="str">
        <f t="shared" ca="1" si="2"/>
        <v/>
      </c>
      <c r="B49" s="44" t="str">
        <f t="shared" ca="1" si="2"/>
        <v/>
      </c>
      <c r="M49" s="2"/>
      <c r="N49" s="2"/>
      <c r="W49" s="2"/>
      <c r="X49" s="2"/>
      <c r="AG49" s="2"/>
      <c r="AH49" s="2"/>
    </row>
    <row r="50" spans="1:34" x14ac:dyDescent="0.2">
      <c r="A50" s="44" t="str">
        <f t="shared" ca="1" si="2"/>
        <v/>
      </c>
      <c r="B50" s="44" t="str">
        <f t="shared" ca="1" si="2"/>
        <v/>
      </c>
      <c r="M50" s="2"/>
      <c r="N50" s="2"/>
      <c r="W50" s="2"/>
      <c r="X50" s="2"/>
      <c r="AG50" s="2"/>
      <c r="AH50" s="2"/>
    </row>
    <row r="51" spans="1:34" x14ac:dyDescent="0.2">
      <c r="A51" s="44" t="str">
        <f t="shared" ca="1" si="2"/>
        <v/>
      </c>
      <c r="B51" s="44" t="str">
        <f t="shared" ca="1" si="2"/>
        <v/>
      </c>
      <c r="M51" s="2"/>
      <c r="N51" s="2"/>
      <c r="W51" s="2"/>
      <c r="X51" s="2"/>
      <c r="AG51" s="2"/>
      <c r="AH51" s="2"/>
    </row>
    <row r="52" spans="1:34" x14ac:dyDescent="0.2">
      <c r="A52" s="44" t="str">
        <f t="shared" ca="1" si="2"/>
        <v/>
      </c>
      <c r="B52" s="44" t="str">
        <f t="shared" ca="1" si="2"/>
        <v/>
      </c>
      <c r="M52" s="2"/>
      <c r="N52" s="2"/>
      <c r="W52" s="2"/>
      <c r="X52" s="2"/>
      <c r="AG52" s="2"/>
      <c r="AH52" s="2"/>
    </row>
    <row r="53" spans="1:34" x14ac:dyDescent="0.2">
      <c r="A53" s="44" t="str">
        <f t="shared" ca="1" si="2"/>
        <v/>
      </c>
      <c r="B53" s="44" t="str">
        <f t="shared" ca="1" si="2"/>
        <v/>
      </c>
      <c r="M53" s="2"/>
      <c r="N53" s="2"/>
      <c r="W53" s="2"/>
      <c r="X53" s="2"/>
      <c r="AG53" s="2"/>
      <c r="AH53" s="2"/>
    </row>
    <row r="54" spans="1:34" x14ac:dyDescent="0.2">
      <c r="A54" s="44" t="str">
        <f t="shared" ca="1" si="2"/>
        <v/>
      </c>
      <c r="B54" s="44" t="str">
        <f t="shared" ca="1" si="2"/>
        <v/>
      </c>
      <c r="M54" s="2"/>
      <c r="N54" s="2"/>
      <c r="W54" s="2"/>
      <c r="X54" s="2"/>
      <c r="AG54" s="2"/>
      <c r="AH54" s="2"/>
    </row>
    <row r="55" spans="1:34" x14ac:dyDescent="0.2">
      <c r="A55" s="44" t="str">
        <f t="shared" ca="1" si="2"/>
        <v/>
      </c>
      <c r="B55" s="44" t="str">
        <f t="shared" ca="1" si="2"/>
        <v/>
      </c>
      <c r="M55" s="2"/>
      <c r="N55" s="2"/>
      <c r="W55" s="2"/>
      <c r="X55" s="2"/>
      <c r="AG55" s="2"/>
      <c r="AH55" s="2"/>
    </row>
    <row r="56" spans="1:34" x14ac:dyDescent="0.2">
      <c r="A56" s="44" t="str">
        <f t="shared" ca="1" si="2"/>
        <v/>
      </c>
      <c r="B56" s="44" t="str">
        <f t="shared" ca="1" si="2"/>
        <v/>
      </c>
      <c r="M56" s="2"/>
      <c r="N56" s="2"/>
      <c r="W56" s="2"/>
      <c r="X56" s="2"/>
      <c r="AG56" s="2"/>
      <c r="AH56" s="2"/>
    </row>
    <row r="57" spans="1:34" x14ac:dyDescent="0.2">
      <c r="A57" s="44" t="str">
        <f t="shared" ca="1" si="2"/>
        <v/>
      </c>
      <c r="B57" s="44" t="str">
        <f t="shared" ca="1" si="2"/>
        <v/>
      </c>
      <c r="M57" s="2"/>
      <c r="N57" s="2"/>
      <c r="W57" s="2"/>
      <c r="X57" s="2"/>
      <c r="AG57" s="2"/>
      <c r="AH57" s="2"/>
    </row>
    <row r="58" spans="1:34" x14ac:dyDescent="0.2">
      <c r="A58" s="44" t="str">
        <f t="shared" ca="1" si="2"/>
        <v/>
      </c>
      <c r="B58" s="44" t="str">
        <f t="shared" ca="1" si="2"/>
        <v/>
      </c>
      <c r="M58" s="2"/>
      <c r="N58" s="2"/>
      <c r="W58" s="2"/>
      <c r="X58" s="2"/>
      <c r="AG58" s="2"/>
      <c r="AH58" s="2"/>
    </row>
    <row r="59" spans="1:34" x14ac:dyDescent="0.2">
      <c r="A59" s="44" t="str">
        <f t="shared" ca="1" si="2"/>
        <v/>
      </c>
      <c r="B59" s="44" t="str">
        <f t="shared" ca="1" si="2"/>
        <v/>
      </c>
      <c r="M59" s="2"/>
      <c r="N59" s="2"/>
      <c r="W59" s="2"/>
      <c r="X59" s="2"/>
      <c r="AG59" s="2"/>
      <c r="AH59" s="2"/>
    </row>
    <row r="60" spans="1:34" x14ac:dyDescent="0.2">
      <c r="A60" s="44" t="str">
        <f t="shared" ca="1" si="2"/>
        <v/>
      </c>
      <c r="B60" s="44" t="str">
        <f t="shared" ca="1" si="2"/>
        <v/>
      </c>
      <c r="M60" s="2"/>
      <c r="N60" s="2"/>
      <c r="W60" s="2"/>
      <c r="X60" s="2"/>
      <c r="AG60" s="2"/>
      <c r="AH60" s="2"/>
    </row>
    <row r="61" spans="1:34" x14ac:dyDescent="0.2">
      <c r="A61" s="44" t="str">
        <f t="shared" ca="1" si="2"/>
        <v/>
      </c>
      <c r="B61" s="44" t="str">
        <f t="shared" ca="1" si="2"/>
        <v/>
      </c>
      <c r="M61" s="2"/>
      <c r="N61" s="2"/>
      <c r="W61" s="2"/>
      <c r="X61" s="2"/>
      <c r="AG61" s="2"/>
      <c r="AH61" s="2"/>
    </row>
    <row r="62" spans="1:34" x14ac:dyDescent="0.2">
      <c r="A62" s="44" t="str">
        <f t="shared" ca="1" si="2"/>
        <v/>
      </c>
      <c r="B62" s="44" t="str">
        <f t="shared" ca="1" si="2"/>
        <v/>
      </c>
      <c r="M62" s="2"/>
      <c r="N62" s="2"/>
      <c r="W62" s="2"/>
      <c r="X62" s="2"/>
      <c r="AG62" s="2"/>
      <c r="AH62" s="2"/>
    </row>
    <row r="63" spans="1:34" x14ac:dyDescent="0.2">
      <c r="A63" s="44" t="str">
        <f t="shared" ca="1" si="2"/>
        <v/>
      </c>
      <c r="B63" s="44" t="str">
        <f t="shared" ca="1" si="2"/>
        <v/>
      </c>
      <c r="M63" s="2"/>
      <c r="N63" s="2"/>
      <c r="W63" s="2"/>
      <c r="X63" s="2"/>
      <c r="AG63" s="2"/>
      <c r="AH63" s="2"/>
    </row>
    <row r="64" spans="1:34" x14ac:dyDescent="0.2">
      <c r="A64" s="44" t="str">
        <f t="shared" ref="A64:B84" ca="1" si="3">IF($A$1="---","",IF(OFFSET(A64,0,$A$1)="","",OFFSET(A64,0,$A$1)))</f>
        <v/>
      </c>
      <c r="B64" s="44" t="str">
        <f t="shared" ca="1" si="3"/>
        <v/>
      </c>
      <c r="M64" s="2"/>
      <c r="N64" s="2"/>
      <c r="W64" s="2"/>
      <c r="X64" s="2"/>
      <c r="AG64" s="2"/>
      <c r="AH64" s="2"/>
    </row>
    <row r="65" spans="1:34" x14ac:dyDescent="0.2">
      <c r="A65" s="44" t="str">
        <f t="shared" ca="1" si="3"/>
        <v/>
      </c>
      <c r="B65" s="44" t="str">
        <f t="shared" ca="1" si="3"/>
        <v/>
      </c>
      <c r="M65" s="2"/>
      <c r="N65" s="2"/>
      <c r="W65" s="2"/>
      <c r="X65" s="2"/>
      <c r="AG65" s="2"/>
      <c r="AH65" s="2"/>
    </row>
    <row r="66" spans="1:34" x14ac:dyDescent="0.2">
      <c r="A66" s="44" t="str">
        <f t="shared" ca="1" si="3"/>
        <v/>
      </c>
      <c r="B66" s="44" t="str">
        <f t="shared" ca="1" si="3"/>
        <v/>
      </c>
      <c r="M66" s="2"/>
      <c r="N66" s="2"/>
      <c r="W66" s="2"/>
      <c r="X66" s="2"/>
      <c r="AG66" s="2"/>
      <c r="AH66" s="2"/>
    </row>
    <row r="67" spans="1:34" x14ac:dyDescent="0.2">
      <c r="A67" s="44" t="str">
        <f t="shared" ca="1" si="3"/>
        <v/>
      </c>
      <c r="B67" s="44" t="str">
        <f t="shared" ca="1" si="3"/>
        <v/>
      </c>
      <c r="M67" s="2"/>
      <c r="N67" s="2"/>
      <c r="W67" s="2"/>
      <c r="X67" s="2"/>
      <c r="AG67" s="2"/>
      <c r="AH67" s="2"/>
    </row>
    <row r="68" spans="1:34" x14ac:dyDescent="0.2">
      <c r="A68" s="44" t="str">
        <f t="shared" ca="1" si="3"/>
        <v/>
      </c>
      <c r="B68" s="44" t="str">
        <f t="shared" ca="1" si="3"/>
        <v/>
      </c>
      <c r="M68" s="2"/>
      <c r="N68" s="2"/>
      <c r="W68" s="2"/>
      <c r="X68" s="2"/>
      <c r="AG68" s="2"/>
      <c r="AH68" s="2"/>
    </row>
    <row r="69" spans="1:34" x14ac:dyDescent="0.2">
      <c r="A69" s="44" t="str">
        <f t="shared" ca="1" si="3"/>
        <v/>
      </c>
      <c r="B69" s="44" t="str">
        <f t="shared" ca="1" si="3"/>
        <v/>
      </c>
      <c r="M69" s="2"/>
      <c r="N69" s="2"/>
      <c r="W69" s="2"/>
      <c r="X69" s="2"/>
      <c r="AG69" s="2"/>
      <c r="AH69" s="2"/>
    </row>
    <row r="70" spans="1:34" x14ac:dyDescent="0.2">
      <c r="A70" s="44" t="str">
        <f t="shared" ca="1" si="3"/>
        <v/>
      </c>
      <c r="B70" s="44" t="str">
        <f t="shared" ca="1" si="3"/>
        <v/>
      </c>
      <c r="M70" s="2"/>
      <c r="N70" s="2"/>
      <c r="W70" s="2"/>
      <c r="X70" s="2"/>
      <c r="AG70" s="2"/>
      <c r="AH70" s="2"/>
    </row>
    <row r="71" spans="1:34" x14ac:dyDescent="0.2">
      <c r="A71" s="44" t="str">
        <f t="shared" ca="1" si="3"/>
        <v/>
      </c>
      <c r="B71" s="44" t="str">
        <f t="shared" ca="1" si="3"/>
        <v/>
      </c>
      <c r="M71" s="2"/>
      <c r="N71" s="2"/>
      <c r="W71" s="2"/>
      <c r="X71" s="2"/>
      <c r="AG71" s="2"/>
      <c r="AH71" s="2"/>
    </row>
    <row r="72" spans="1:34" x14ac:dyDescent="0.2">
      <c r="A72" s="44" t="str">
        <f t="shared" ca="1" si="3"/>
        <v/>
      </c>
      <c r="B72" s="44" t="str">
        <f t="shared" ca="1" si="3"/>
        <v/>
      </c>
      <c r="M72" s="2"/>
      <c r="N72" s="2"/>
      <c r="W72" s="2"/>
      <c r="X72" s="2"/>
      <c r="AG72" s="2"/>
      <c r="AH72" s="2"/>
    </row>
    <row r="73" spans="1:34" x14ac:dyDescent="0.2">
      <c r="A73" s="44" t="str">
        <f t="shared" ca="1" si="3"/>
        <v/>
      </c>
      <c r="B73" s="44" t="str">
        <f t="shared" ca="1" si="3"/>
        <v/>
      </c>
      <c r="M73" s="2"/>
      <c r="N73" s="2"/>
      <c r="W73" s="2"/>
      <c r="X73" s="2"/>
      <c r="AG73" s="2"/>
      <c r="AH73" s="2"/>
    </row>
    <row r="74" spans="1:34" x14ac:dyDescent="0.2">
      <c r="A74" s="44" t="str">
        <f t="shared" ca="1" si="3"/>
        <v/>
      </c>
      <c r="B74" s="44" t="str">
        <f t="shared" ca="1" si="3"/>
        <v/>
      </c>
      <c r="M74" s="2"/>
      <c r="N74" s="2"/>
      <c r="AG74" s="2"/>
      <c r="AH74" s="2"/>
    </row>
    <row r="75" spans="1:34" x14ac:dyDescent="0.2">
      <c r="A75" s="44" t="str">
        <f t="shared" ca="1" si="3"/>
        <v/>
      </c>
      <c r="B75" s="44" t="str">
        <f t="shared" ca="1" si="3"/>
        <v/>
      </c>
      <c r="AG75" s="2"/>
      <c r="AH75" s="2"/>
    </row>
    <row r="76" spans="1:34" x14ac:dyDescent="0.2">
      <c r="A76" s="44" t="str">
        <f t="shared" ca="1" si="3"/>
        <v/>
      </c>
      <c r="B76" s="44" t="str">
        <f t="shared" ca="1" si="3"/>
        <v/>
      </c>
      <c r="AG76" s="2"/>
      <c r="AH76" s="2"/>
    </row>
    <row r="77" spans="1:34" x14ac:dyDescent="0.2">
      <c r="A77" s="44" t="str">
        <f t="shared" ca="1" si="3"/>
        <v/>
      </c>
      <c r="B77" s="44" t="str">
        <f t="shared" ca="1" si="3"/>
        <v/>
      </c>
      <c r="AG77" s="2"/>
      <c r="AH77" s="2"/>
    </row>
    <row r="78" spans="1:34" x14ac:dyDescent="0.2">
      <c r="A78" s="44" t="str">
        <f t="shared" ca="1" si="3"/>
        <v/>
      </c>
      <c r="B78" s="44" t="str">
        <f t="shared" ca="1" si="3"/>
        <v/>
      </c>
      <c r="AG78" s="2"/>
      <c r="AH78" s="2"/>
    </row>
    <row r="79" spans="1:34" x14ac:dyDescent="0.2">
      <c r="A79" s="44" t="str">
        <f t="shared" ca="1" si="3"/>
        <v/>
      </c>
      <c r="B79" s="44" t="str">
        <f t="shared" ca="1" si="3"/>
        <v/>
      </c>
      <c r="AG79" s="2"/>
      <c r="AH79" s="2"/>
    </row>
    <row r="80" spans="1:34" x14ac:dyDescent="0.2">
      <c r="A80" s="44" t="str">
        <f t="shared" ca="1" si="3"/>
        <v/>
      </c>
      <c r="B80" s="44" t="str">
        <f t="shared" ca="1" si="3"/>
        <v/>
      </c>
      <c r="AG80" s="2"/>
      <c r="AH80" s="2"/>
    </row>
    <row r="81" spans="1:34" x14ac:dyDescent="0.2">
      <c r="A81" s="44" t="str">
        <f t="shared" ca="1" si="3"/>
        <v/>
      </c>
      <c r="B81" s="44" t="str">
        <f t="shared" ca="1" si="3"/>
        <v/>
      </c>
      <c r="AG81" s="2"/>
      <c r="AH81" s="2"/>
    </row>
    <row r="82" spans="1:34" x14ac:dyDescent="0.2">
      <c r="A82" s="44" t="str">
        <f t="shared" ca="1" si="3"/>
        <v/>
      </c>
      <c r="B82" s="44" t="str">
        <f t="shared" ca="1" si="3"/>
        <v/>
      </c>
      <c r="AG82" s="2"/>
      <c r="AH82" s="2"/>
    </row>
    <row r="83" spans="1:34" x14ac:dyDescent="0.2">
      <c r="A83" s="44" t="str">
        <f t="shared" ca="1" si="3"/>
        <v/>
      </c>
      <c r="B83" s="44" t="str">
        <f t="shared" ca="1" si="3"/>
        <v/>
      </c>
      <c r="AG83" s="2"/>
      <c r="AH83" s="2"/>
    </row>
    <row r="84" spans="1:34" x14ac:dyDescent="0.2">
      <c r="A84" s="44" t="str">
        <f t="shared" ca="1" si="3"/>
        <v/>
      </c>
      <c r="B84" s="44" t="str">
        <f t="shared" ca="1" si="3"/>
        <v/>
      </c>
      <c r="AG84" s="2"/>
      <c r="AH84" s="2"/>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P84"/>
  <sheetViews>
    <sheetView workbookViewId="0"/>
  </sheetViews>
  <sheetFormatPr defaultColWidth="4.42578125" defaultRowHeight="11.25" x14ac:dyDescent="0.2"/>
  <cols>
    <col min="1" max="1" width="4.42578125" style="44" customWidth="1"/>
    <col min="2" max="2" width="16.5703125" style="44" customWidth="1"/>
    <col min="3" max="6" width="4.42578125" style="44" customWidth="1"/>
    <col min="7" max="8" width="4.42578125" style="46" customWidth="1"/>
    <col min="9" max="16384" width="4.42578125" style="44"/>
  </cols>
  <sheetData>
    <row r="1" spans="1:68" x14ac:dyDescent="0.2">
      <c r="A1" s="45">
        <f>IF('Statistical attachment'!C50 &lt;&gt;"",HLOOKUP('Statistical attachment'!C50,Constants!A1:BP20,4),0)</f>
        <v>2</v>
      </c>
    </row>
    <row r="2" spans="1:68" x14ac:dyDescent="0.2">
      <c r="A2" s="44">
        <v>0</v>
      </c>
      <c r="B2" s="44">
        <v>0</v>
      </c>
      <c r="C2" s="44">
        <v>1</v>
      </c>
      <c r="D2" s="44">
        <v>2</v>
      </c>
      <c r="E2" s="44">
        <v>3</v>
      </c>
      <c r="F2" s="44">
        <v>4</v>
      </c>
      <c r="G2" s="44">
        <v>5</v>
      </c>
      <c r="H2" s="44">
        <v>6</v>
      </c>
      <c r="I2" s="44">
        <v>7</v>
      </c>
      <c r="J2" s="44">
        <v>8</v>
      </c>
      <c r="K2" s="44">
        <v>9</v>
      </c>
      <c r="L2" s="44">
        <v>10</v>
      </c>
      <c r="M2" s="44">
        <v>11</v>
      </c>
      <c r="N2" s="44">
        <v>12</v>
      </c>
      <c r="O2" s="44">
        <v>13</v>
      </c>
      <c r="P2" s="44">
        <v>14</v>
      </c>
      <c r="Q2" s="44">
        <v>15</v>
      </c>
      <c r="R2" s="44">
        <v>16</v>
      </c>
      <c r="S2" s="44">
        <v>17</v>
      </c>
      <c r="T2" s="44">
        <v>18</v>
      </c>
      <c r="U2" s="44">
        <v>19</v>
      </c>
      <c r="V2" s="44">
        <v>20</v>
      </c>
      <c r="W2" s="44">
        <v>21</v>
      </c>
      <c r="X2" s="44">
        <v>22</v>
      </c>
      <c r="Y2" s="44">
        <v>23</v>
      </c>
      <c r="Z2" s="44">
        <v>24</v>
      </c>
      <c r="AA2" s="44">
        <v>25</v>
      </c>
      <c r="AB2" s="44">
        <v>26</v>
      </c>
      <c r="AC2" s="44">
        <v>27</v>
      </c>
      <c r="AD2" s="44">
        <v>28</v>
      </c>
      <c r="AE2" s="44">
        <v>29</v>
      </c>
      <c r="AF2" s="44">
        <v>30</v>
      </c>
      <c r="AG2" s="44">
        <v>31</v>
      </c>
      <c r="AH2" s="44">
        <v>32</v>
      </c>
      <c r="AI2" s="44">
        <v>33</v>
      </c>
      <c r="AJ2" s="44">
        <v>34</v>
      </c>
      <c r="AK2" s="44">
        <v>35</v>
      </c>
      <c r="AL2" s="44">
        <v>36</v>
      </c>
      <c r="AM2" s="44">
        <v>37</v>
      </c>
      <c r="AN2" s="44">
        <v>38</v>
      </c>
      <c r="AO2" s="44">
        <v>39</v>
      </c>
      <c r="AP2" s="44">
        <v>40</v>
      </c>
      <c r="AQ2" s="44">
        <v>41</v>
      </c>
      <c r="AR2" s="44">
        <v>42</v>
      </c>
      <c r="AS2" s="44">
        <v>43</v>
      </c>
      <c r="AT2" s="44">
        <v>44</v>
      </c>
      <c r="AU2" s="44">
        <v>45</v>
      </c>
      <c r="AV2" s="44">
        <v>46</v>
      </c>
      <c r="AW2" s="44">
        <v>47</v>
      </c>
      <c r="AX2" s="44">
        <v>48</v>
      </c>
      <c r="AY2" s="44">
        <v>49</v>
      </c>
      <c r="AZ2" s="44">
        <v>50</v>
      </c>
      <c r="BA2" s="44">
        <v>51</v>
      </c>
      <c r="BB2" s="44">
        <v>52</v>
      </c>
      <c r="BC2" s="44">
        <v>53</v>
      </c>
      <c r="BD2" s="44">
        <v>54</v>
      </c>
      <c r="BE2" s="44">
        <v>55</v>
      </c>
      <c r="BF2" s="44">
        <v>56</v>
      </c>
      <c r="BG2" s="44">
        <v>57</v>
      </c>
      <c r="BH2" s="44">
        <v>58</v>
      </c>
      <c r="BI2" s="44">
        <v>59</v>
      </c>
      <c r="BJ2" s="44">
        <v>60</v>
      </c>
      <c r="BK2" s="44">
        <v>61</v>
      </c>
      <c r="BL2" s="44">
        <v>62</v>
      </c>
      <c r="BM2" s="44">
        <v>63</v>
      </c>
      <c r="BN2" s="44">
        <v>64</v>
      </c>
      <c r="BO2" s="44">
        <v>65</v>
      </c>
      <c r="BP2" s="44">
        <v>66</v>
      </c>
    </row>
    <row r="3" spans="1:68" x14ac:dyDescent="0.2">
      <c r="A3" s="47"/>
      <c r="B3" s="47" t="s">
        <v>1948</v>
      </c>
      <c r="C3" s="47"/>
      <c r="D3" s="47"/>
      <c r="E3" s="47" t="s">
        <v>1948</v>
      </c>
      <c r="F3" s="47" t="s">
        <v>1948</v>
      </c>
      <c r="G3" s="47" t="s">
        <v>1948</v>
      </c>
      <c r="H3" s="47" t="s">
        <v>1948</v>
      </c>
      <c r="I3" s="47" t="s">
        <v>1948</v>
      </c>
      <c r="J3" s="47" t="s">
        <v>1948</v>
      </c>
      <c r="K3" s="47" t="s">
        <v>1948</v>
      </c>
      <c r="L3" s="47" t="s">
        <v>1948</v>
      </c>
      <c r="M3" s="47" t="s">
        <v>1948</v>
      </c>
      <c r="N3" s="47" t="s">
        <v>1948</v>
      </c>
      <c r="O3" s="47" t="s">
        <v>1948</v>
      </c>
      <c r="P3" s="47" t="s">
        <v>1948</v>
      </c>
      <c r="Q3" s="47" t="s">
        <v>1948</v>
      </c>
      <c r="R3" s="47" t="s">
        <v>1948</v>
      </c>
      <c r="S3" s="47" t="s">
        <v>1948</v>
      </c>
      <c r="T3" s="47" t="s">
        <v>1948</v>
      </c>
      <c r="U3" s="47" t="s">
        <v>1948</v>
      </c>
      <c r="V3" s="47" t="s">
        <v>1948</v>
      </c>
      <c r="W3" s="47" t="s">
        <v>1948</v>
      </c>
      <c r="X3" s="47" t="s">
        <v>1948</v>
      </c>
      <c r="Y3" s="47" t="s">
        <v>1948</v>
      </c>
      <c r="Z3" s="47" t="s">
        <v>1948</v>
      </c>
      <c r="AA3" s="47" t="s">
        <v>1948</v>
      </c>
      <c r="AB3" s="47" t="s">
        <v>1948</v>
      </c>
      <c r="AC3" s="47" t="s">
        <v>1948</v>
      </c>
      <c r="AD3" s="47" t="s">
        <v>1948</v>
      </c>
      <c r="AE3" s="47" t="s">
        <v>1948</v>
      </c>
      <c r="AF3" s="47" t="s">
        <v>1948</v>
      </c>
      <c r="AG3" s="47" t="s">
        <v>1948</v>
      </c>
      <c r="AH3" s="47" t="s">
        <v>1948</v>
      </c>
      <c r="AI3" s="47" t="s">
        <v>1948</v>
      </c>
      <c r="AJ3" s="47" t="s">
        <v>1948</v>
      </c>
      <c r="AK3" s="47" t="s">
        <v>1948</v>
      </c>
      <c r="AL3" s="47" t="s">
        <v>1948</v>
      </c>
      <c r="AM3" s="47" t="s">
        <v>1948</v>
      </c>
      <c r="AN3" s="47" t="s">
        <v>1948</v>
      </c>
      <c r="AO3" s="47" t="s">
        <v>1948</v>
      </c>
      <c r="AP3" s="47" t="s">
        <v>1948</v>
      </c>
      <c r="AQ3" s="47" t="s">
        <v>1948</v>
      </c>
      <c r="AR3" s="47" t="s">
        <v>1948</v>
      </c>
      <c r="AS3" s="47" t="s">
        <v>1948</v>
      </c>
      <c r="AT3" s="47" t="s">
        <v>1948</v>
      </c>
      <c r="AU3" s="47" t="s">
        <v>1948</v>
      </c>
      <c r="AV3" s="47" t="s">
        <v>1948</v>
      </c>
      <c r="AW3" s="47" t="s">
        <v>1948</v>
      </c>
      <c r="AX3" s="47" t="s">
        <v>1948</v>
      </c>
      <c r="AY3" s="47" t="s">
        <v>1948</v>
      </c>
      <c r="AZ3" s="47" t="s">
        <v>1948</v>
      </c>
      <c r="BA3" s="47" t="s">
        <v>1948</v>
      </c>
      <c r="BB3" s="47" t="s">
        <v>1948</v>
      </c>
      <c r="BC3" s="47" t="s">
        <v>1948</v>
      </c>
      <c r="BD3" s="47" t="s">
        <v>1948</v>
      </c>
      <c r="BE3" s="47" t="s">
        <v>1948</v>
      </c>
      <c r="BF3" s="47" t="s">
        <v>1948</v>
      </c>
      <c r="BG3" s="47" t="s">
        <v>1948</v>
      </c>
      <c r="BH3" s="47" t="s">
        <v>1948</v>
      </c>
      <c r="BI3" s="47" t="s">
        <v>1948</v>
      </c>
      <c r="BJ3" s="47" t="s">
        <v>1948</v>
      </c>
      <c r="BK3" s="47" t="s">
        <v>1948</v>
      </c>
      <c r="BL3" s="47" t="s">
        <v>1948</v>
      </c>
      <c r="BM3" s="47" t="s">
        <v>1948</v>
      </c>
      <c r="BN3" s="47" t="s">
        <v>1948</v>
      </c>
      <c r="BO3" s="47" t="s">
        <v>1948</v>
      </c>
      <c r="BP3" s="47" t="s">
        <v>1948</v>
      </c>
    </row>
    <row r="4" spans="1:68" x14ac:dyDescent="0.2">
      <c r="A4" s="44" t="str">
        <f t="shared" ref="A4:B23" ca="1" si="0">IF($A$1="---","",IF(OFFSET(A4,0,$A$1)="","",OFFSET(A4,0,$A$1)))</f>
        <v/>
      </c>
      <c r="B4" s="44" t="str">
        <f t="shared" ca="1" si="0"/>
        <v/>
      </c>
      <c r="E4" s="52" t="s">
        <v>1312</v>
      </c>
      <c r="F4" s="2" t="s">
        <v>2084</v>
      </c>
      <c r="G4" s="52" t="s">
        <v>1317</v>
      </c>
      <c r="H4" s="2" t="s">
        <v>2087</v>
      </c>
      <c r="I4" s="52" t="s">
        <v>1322</v>
      </c>
      <c r="J4" s="2" t="s">
        <v>2092</v>
      </c>
      <c r="K4" s="52" t="s">
        <v>1325</v>
      </c>
      <c r="L4" s="2" t="s">
        <v>2098</v>
      </c>
      <c r="M4" s="52" t="s">
        <v>1329</v>
      </c>
      <c r="N4" s="2" t="s">
        <v>2100</v>
      </c>
      <c r="O4" s="52" t="s">
        <v>1333</v>
      </c>
      <c r="P4" s="2" t="s">
        <v>2104</v>
      </c>
      <c r="Q4" s="52" t="s">
        <v>1292</v>
      </c>
      <c r="R4" s="2" t="s">
        <v>2112</v>
      </c>
      <c r="S4" s="52" t="s">
        <v>1340</v>
      </c>
      <c r="T4" s="2" t="s">
        <v>628</v>
      </c>
      <c r="U4" s="52" t="s">
        <v>1341</v>
      </c>
      <c r="V4" s="2" t="s">
        <v>631</v>
      </c>
      <c r="W4" s="52" t="s">
        <v>1343</v>
      </c>
      <c r="X4" s="2" t="s">
        <v>632</v>
      </c>
      <c r="Y4" s="52" t="s">
        <v>1353</v>
      </c>
      <c r="Z4" s="2" t="s">
        <v>362</v>
      </c>
      <c r="AA4" s="52" t="s">
        <v>1359</v>
      </c>
      <c r="AB4" s="2" t="s">
        <v>2415</v>
      </c>
      <c r="AC4" s="52" t="s">
        <v>1364</v>
      </c>
      <c r="AD4" s="2" t="s">
        <v>2426</v>
      </c>
      <c r="AE4" s="52" t="s">
        <v>1372</v>
      </c>
      <c r="AF4" s="2" t="s">
        <v>2433</v>
      </c>
      <c r="AG4" s="52" t="s">
        <v>1380</v>
      </c>
      <c r="AH4" s="2" t="s">
        <v>2436</v>
      </c>
      <c r="AI4" s="51" t="s">
        <v>1382</v>
      </c>
      <c r="AJ4" s="44" t="s">
        <v>2447</v>
      </c>
      <c r="AK4" s="51" t="s">
        <v>1385</v>
      </c>
      <c r="AL4" s="44" t="s">
        <v>265</v>
      </c>
      <c r="AM4" s="51" t="s">
        <v>1388</v>
      </c>
      <c r="AN4" s="44" t="s">
        <v>268</v>
      </c>
      <c r="AO4" s="51" t="s">
        <v>1392</v>
      </c>
      <c r="AP4" s="44" t="s">
        <v>272</v>
      </c>
      <c r="AQ4" s="51" t="s">
        <v>1395</v>
      </c>
      <c r="AR4" s="44" t="s">
        <v>278</v>
      </c>
      <c r="AS4" s="51" t="s">
        <v>1397</v>
      </c>
      <c r="AT4" s="44" t="s">
        <v>282</v>
      </c>
      <c r="AU4" s="51" t="s">
        <v>1400</v>
      </c>
      <c r="AV4" s="44" t="s">
        <v>288</v>
      </c>
      <c r="AW4" s="51" t="s">
        <v>1403</v>
      </c>
      <c r="AX4" s="44" t="s">
        <v>274</v>
      </c>
      <c r="AY4" s="51" t="s">
        <v>1405</v>
      </c>
      <c r="AZ4" s="44" t="s">
        <v>277</v>
      </c>
      <c r="BA4" s="51" t="s">
        <v>1407</v>
      </c>
      <c r="BB4" s="44" t="s">
        <v>132</v>
      </c>
      <c r="BC4" s="51" t="s">
        <v>1410</v>
      </c>
      <c r="BD4" s="44" t="s">
        <v>2439</v>
      </c>
      <c r="BE4" s="51" t="s">
        <v>1415</v>
      </c>
      <c r="BF4" s="44" t="s">
        <v>2426</v>
      </c>
      <c r="BG4" s="51" t="s">
        <v>1421</v>
      </c>
      <c r="BH4" s="44" t="s">
        <v>2433</v>
      </c>
      <c r="BI4" s="51" t="s">
        <v>1429</v>
      </c>
      <c r="BJ4" s="44" t="s">
        <v>292</v>
      </c>
      <c r="BK4" s="51" t="s">
        <v>1432</v>
      </c>
      <c r="BL4" s="44" t="s">
        <v>294</v>
      </c>
      <c r="BM4" s="51" t="s">
        <v>1436</v>
      </c>
      <c r="BN4" s="44" t="s">
        <v>299</v>
      </c>
      <c r="BO4" s="51" t="s">
        <v>1439</v>
      </c>
      <c r="BP4" s="44" t="s">
        <v>305</v>
      </c>
    </row>
    <row r="5" spans="1:68" x14ac:dyDescent="0.2">
      <c r="A5" s="44" t="str">
        <f t="shared" ca="1" si="0"/>
        <v/>
      </c>
      <c r="B5" s="44" t="str">
        <f t="shared" ca="1" si="0"/>
        <v/>
      </c>
      <c r="E5" s="51" t="s">
        <v>1313</v>
      </c>
      <c r="F5" s="44" t="s">
        <v>2079</v>
      </c>
      <c r="G5" s="52" t="s">
        <v>1318</v>
      </c>
      <c r="H5" s="2" t="s">
        <v>2085</v>
      </c>
      <c r="I5" s="52" t="s">
        <v>1323</v>
      </c>
      <c r="J5" s="2" t="s">
        <v>2089</v>
      </c>
      <c r="K5" s="52" t="s">
        <v>1326</v>
      </c>
      <c r="L5" s="2" t="s">
        <v>2097</v>
      </c>
      <c r="M5" s="52" t="s">
        <v>1330</v>
      </c>
      <c r="N5" s="2" t="s">
        <v>2102</v>
      </c>
      <c r="O5" s="52" t="s">
        <v>1334</v>
      </c>
      <c r="P5" s="2" t="s">
        <v>2109</v>
      </c>
      <c r="Q5" s="52" t="s">
        <v>1338</v>
      </c>
      <c r="R5" s="2" t="s">
        <v>2111</v>
      </c>
      <c r="S5" s="52" t="s">
        <v>1294</v>
      </c>
      <c r="T5" s="2" t="s">
        <v>629</v>
      </c>
      <c r="U5" s="52" t="s">
        <v>1342</v>
      </c>
      <c r="V5" s="2" t="s">
        <v>630</v>
      </c>
      <c r="W5" s="52" t="s">
        <v>1344</v>
      </c>
      <c r="X5" s="2" t="s">
        <v>2327</v>
      </c>
      <c r="Y5" s="52" t="s">
        <v>1354</v>
      </c>
      <c r="Z5" s="2" t="s">
        <v>2411</v>
      </c>
      <c r="AA5" s="52" t="s">
        <v>1360</v>
      </c>
      <c r="AB5" s="2" t="s">
        <v>2416</v>
      </c>
      <c r="AC5" s="52" t="s">
        <v>1365</v>
      </c>
      <c r="AD5" s="2" t="s">
        <v>2417</v>
      </c>
      <c r="AE5" s="52" t="s">
        <v>1373</v>
      </c>
      <c r="AF5" s="2" t="s">
        <v>2428</v>
      </c>
      <c r="AG5" s="52" t="s">
        <v>1381</v>
      </c>
      <c r="AH5" s="2" t="s">
        <v>2191</v>
      </c>
      <c r="AI5" s="51" t="s">
        <v>1383</v>
      </c>
      <c r="AJ5" s="44" t="s">
        <v>2448</v>
      </c>
      <c r="AK5" s="51" t="s">
        <v>1386</v>
      </c>
      <c r="AL5" s="44" t="s">
        <v>264</v>
      </c>
      <c r="AM5" s="51" t="s">
        <v>1389</v>
      </c>
      <c r="AN5" s="44" t="s">
        <v>270</v>
      </c>
      <c r="AO5" s="51" t="s">
        <v>1393</v>
      </c>
      <c r="AP5" s="44" t="s">
        <v>271</v>
      </c>
      <c r="AQ5" s="51" t="s">
        <v>1396</v>
      </c>
      <c r="AR5" s="44" t="s">
        <v>279</v>
      </c>
      <c r="AS5" s="51" t="s">
        <v>1398</v>
      </c>
      <c r="AT5" s="44" t="s">
        <v>283</v>
      </c>
      <c r="AU5" s="51" t="s">
        <v>1302</v>
      </c>
      <c r="AV5" s="44" t="s">
        <v>287</v>
      </c>
      <c r="AW5" s="51" t="s">
        <v>1404</v>
      </c>
      <c r="AX5" s="44" t="s">
        <v>275</v>
      </c>
      <c r="AY5" s="51" t="s">
        <v>1406</v>
      </c>
      <c r="AZ5" s="44" t="s">
        <v>276</v>
      </c>
      <c r="BA5" s="51" t="s">
        <v>1408</v>
      </c>
      <c r="BB5" s="44" t="s">
        <v>2438</v>
      </c>
      <c r="BC5" s="51" t="s">
        <v>1411</v>
      </c>
      <c r="BD5" s="44" t="s">
        <v>2441</v>
      </c>
      <c r="BE5" s="51" t="s">
        <v>1416</v>
      </c>
      <c r="BF5" s="44" t="s">
        <v>2417</v>
      </c>
      <c r="BG5" s="51" t="s">
        <v>1422</v>
      </c>
      <c r="BH5" s="44" t="s">
        <v>2428</v>
      </c>
      <c r="BI5" s="51" t="s">
        <v>1430</v>
      </c>
      <c r="BJ5" s="44" t="s">
        <v>291</v>
      </c>
      <c r="BK5" s="51" t="s">
        <v>1433</v>
      </c>
      <c r="BL5" s="44" t="s">
        <v>297</v>
      </c>
      <c r="BM5" s="51" t="s">
        <v>1311</v>
      </c>
      <c r="BN5" s="44" t="s">
        <v>298</v>
      </c>
      <c r="BO5" s="51" t="s">
        <v>1440</v>
      </c>
      <c r="BP5" s="44" t="s">
        <v>303</v>
      </c>
    </row>
    <row r="6" spans="1:68" x14ac:dyDescent="0.2">
      <c r="A6" s="44" t="str">
        <f t="shared" ca="1" si="0"/>
        <v/>
      </c>
      <c r="B6" s="44" t="str">
        <f t="shared" ca="1" si="0"/>
        <v/>
      </c>
      <c r="E6" s="52" t="s">
        <v>1314</v>
      </c>
      <c r="F6" s="44" t="s">
        <v>2081</v>
      </c>
      <c r="G6" s="52" t="s">
        <v>1319</v>
      </c>
      <c r="H6" s="2" t="s">
        <v>2088</v>
      </c>
      <c r="I6" s="52" t="s">
        <v>1324</v>
      </c>
      <c r="J6" s="2" t="s">
        <v>2091</v>
      </c>
      <c r="K6" s="52" t="s">
        <v>1327</v>
      </c>
      <c r="L6" s="2" t="s">
        <v>2093</v>
      </c>
      <c r="M6" s="52" t="s">
        <v>1331</v>
      </c>
      <c r="N6" s="2" t="s">
        <v>2103</v>
      </c>
      <c r="O6" s="52" t="s">
        <v>1335</v>
      </c>
      <c r="P6" s="2" t="s">
        <v>2110</v>
      </c>
      <c r="Q6" s="52" t="s">
        <v>1339</v>
      </c>
      <c r="R6" s="2" t="s">
        <v>626</v>
      </c>
      <c r="S6" s="52" t="s">
        <v>1295</v>
      </c>
      <c r="T6" s="2" t="s">
        <v>627</v>
      </c>
      <c r="U6" s="2"/>
      <c r="V6" s="2"/>
      <c r="W6" s="52" t="s">
        <v>1345</v>
      </c>
      <c r="X6" s="2" t="s">
        <v>415</v>
      </c>
      <c r="Y6" s="52" t="s">
        <v>1355</v>
      </c>
      <c r="Z6" s="2" t="s">
        <v>2341</v>
      </c>
      <c r="AA6" s="52" t="s">
        <v>1361</v>
      </c>
      <c r="AB6" s="2" t="s">
        <v>2414</v>
      </c>
      <c r="AC6" s="52" t="s">
        <v>1296</v>
      </c>
      <c r="AD6" s="2" t="s">
        <v>2421</v>
      </c>
      <c r="AE6" s="52" t="s">
        <v>1374</v>
      </c>
      <c r="AF6" s="2" t="s">
        <v>2435</v>
      </c>
      <c r="AG6" s="2"/>
      <c r="AH6" s="2"/>
      <c r="AI6" s="51" t="s">
        <v>1299</v>
      </c>
      <c r="AJ6" s="44" t="s">
        <v>257</v>
      </c>
      <c r="AK6" s="51" t="s">
        <v>1387</v>
      </c>
      <c r="AL6" s="44" t="s">
        <v>266</v>
      </c>
      <c r="AM6" s="51" t="s">
        <v>1390</v>
      </c>
      <c r="AN6" s="44" t="s">
        <v>269</v>
      </c>
      <c r="AO6" s="51" t="s">
        <v>1394</v>
      </c>
      <c r="AP6" s="44" t="s">
        <v>273</v>
      </c>
      <c r="AS6" s="51" t="s">
        <v>1399</v>
      </c>
      <c r="AT6" s="44" t="s">
        <v>281</v>
      </c>
      <c r="AU6" s="51" t="s">
        <v>1303</v>
      </c>
      <c r="AV6" s="44" t="s">
        <v>285</v>
      </c>
      <c r="BA6" s="51" t="s">
        <v>1409</v>
      </c>
      <c r="BB6" s="44" t="s">
        <v>2437</v>
      </c>
      <c r="BC6" s="51" t="s">
        <v>1412</v>
      </c>
      <c r="BD6" s="44" t="s">
        <v>2442</v>
      </c>
      <c r="BE6" s="51" t="s">
        <v>1417</v>
      </c>
      <c r="BF6" s="44" t="s">
        <v>2421</v>
      </c>
      <c r="BG6" s="51" t="s">
        <v>1423</v>
      </c>
      <c r="BH6" s="44" t="s">
        <v>2435</v>
      </c>
      <c r="BI6" s="51" t="s">
        <v>1431</v>
      </c>
      <c r="BJ6" s="44" t="s">
        <v>293</v>
      </c>
      <c r="BK6" s="51" t="s">
        <v>1434</v>
      </c>
      <c r="BL6" s="44" t="s">
        <v>295</v>
      </c>
      <c r="BM6" s="51" t="s">
        <v>1437</v>
      </c>
      <c r="BN6" s="44" t="s">
        <v>300</v>
      </c>
      <c r="BO6" s="51" t="s">
        <v>1449</v>
      </c>
      <c r="BP6" s="44" t="s">
        <v>304</v>
      </c>
    </row>
    <row r="7" spans="1:68" x14ac:dyDescent="0.2">
      <c r="A7" s="44" t="str">
        <f t="shared" ca="1" si="0"/>
        <v/>
      </c>
      <c r="B7" s="44" t="str">
        <f t="shared" ca="1" si="0"/>
        <v/>
      </c>
      <c r="E7" s="51" t="s">
        <v>1315</v>
      </c>
      <c r="F7" s="44" t="s">
        <v>2080</v>
      </c>
      <c r="G7" s="52" t="s">
        <v>1320</v>
      </c>
      <c r="H7" s="2" t="s">
        <v>2001</v>
      </c>
      <c r="I7" s="52" t="s">
        <v>1286</v>
      </c>
      <c r="J7" s="2" t="s">
        <v>2090</v>
      </c>
      <c r="K7" s="52" t="s">
        <v>1328</v>
      </c>
      <c r="L7" s="2" t="s">
        <v>2095</v>
      </c>
      <c r="M7" s="52" t="s">
        <v>1332</v>
      </c>
      <c r="N7" s="2" t="s">
        <v>2099</v>
      </c>
      <c r="O7" s="52" t="s">
        <v>1290</v>
      </c>
      <c r="P7" s="2" t="s">
        <v>2108</v>
      </c>
      <c r="Q7" s="52" t="s">
        <v>1293</v>
      </c>
      <c r="R7" s="2" t="s">
        <v>625</v>
      </c>
      <c r="S7" s="2"/>
      <c r="T7" s="2"/>
      <c r="U7" s="2"/>
      <c r="V7" s="2"/>
      <c r="W7" s="52" t="s">
        <v>1346</v>
      </c>
      <c r="X7" s="2" t="s">
        <v>416</v>
      </c>
      <c r="Y7" s="52" t="s">
        <v>1356</v>
      </c>
      <c r="Z7" s="2" t="s">
        <v>361</v>
      </c>
      <c r="AA7" s="52" t="s">
        <v>1362</v>
      </c>
      <c r="AB7" s="2" t="s">
        <v>2412</v>
      </c>
      <c r="AC7" s="52" t="s">
        <v>1297</v>
      </c>
      <c r="AD7" s="2" t="s">
        <v>2427</v>
      </c>
      <c r="AE7" s="52" t="s">
        <v>1375</v>
      </c>
      <c r="AF7" s="2" t="s">
        <v>2429</v>
      </c>
      <c r="AG7" s="2"/>
      <c r="AH7" s="2"/>
      <c r="AI7" s="51" t="s">
        <v>1384</v>
      </c>
      <c r="AJ7" s="44" t="s">
        <v>2446</v>
      </c>
      <c r="AK7" s="51" t="s">
        <v>1300</v>
      </c>
      <c r="AL7" s="44" t="s">
        <v>2448</v>
      </c>
      <c r="AM7" s="51" t="s">
        <v>1391</v>
      </c>
      <c r="AN7" s="44" t="s">
        <v>267</v>
      </c>
      <c r="AS7" s="51" t="s">
        <v>1301</v>
      </c>
      <c r="AT7" s="44" t="s">
        <v>280</v>
      </c>
      <c r="AU7" s="51" t="s">
        <v>1304</v>
      </c>
      <c r="AV7" s="44" t="s">
        <v>286</v>
      </c>
      <c r="BC7" s="51" t="s">
        <v>1413</v>
      </c>
      <c r="BD7" s="44" t="s">
        <v>2440</v>
      </c>
      <c r="BE7" s="51" t="s">
        <v>1418</v>
      </c>
      <c r="BF7" s="44" t="s">
        <v>2427</v>
      </c>
      <c r="BG7" s="51" t="s">
        <v>1424</v>
      </c>
      <c r="BH7" s="44" t="s">
        <v>2429</v>
      </c>
      <c r="BK7" s="51" t="s">
        <v>1435</v>
      </c>
      <c r="BL7" s="44" t="s">
        <v>296</v>
      </c>
      <c r="BM7" s="51" t="s">
        <v>1438</v>
      </c>
      <c r="BN7" s="44" t="s">
        <v>301</v>
      </c>
      <c r="BO7" s="51" t="s">
        <v>1450</v>
      </c>
      <c r="BP7" s="44" t="s">
        <v>302</v>
      </c>
    </row>
    <row r="8" spans="1:68" x14ac:dyDescent="0.2">
      <c r="A8" s="44" t="str">
        <f t="shared" ca="1" si="0"/>
        <v/>
      </c>
      <c r="B8" s="44" t="str">
        <f t="shared" ca="1" si="0"/>
        <v/>
      </c>
      <c r="E8" s="52" t="s">
        <v>1316</v>
      </c>
      <c r="F8" s="44" t="s">
        <v>2083</v>
      </c>
      <c r="G8" s="52" t="s">
        <v>1930</v>
      </c>
      <c r="H8" s="2" t="s">
        <v>2086</v>
      </c>
      <c r="I8" s="2"/>
      <c r="J8" s="2"/>
      <c r="K8" s="52" t="s">
        <v>1287</v>
      </c>
      <c r="L8" s="2" t="s">
        <v>2094</v>
      </c>
      <c r="M8" s="52" t="s">
        <v>1289</v>
      </c>
      <c r="N8" s="2" t="s">
        <v>2101</v>
      </c>
      <c r="O8" s="52" t="s">
        <v>1336</v>
      </c>
      <c r="P8" s="2" t="s">
        <v>2105</v>
      </c>
      <c r="Q8" s="2"/>
      <c r="R8" s="2"/>
      <c r="S8" s="2"/>
      <c r="T8" s="2"/>
      <c r="U8" s="2"/>
      <c r="V8" s="2"/>
      <c r="W8" s="52" t="s">
        <v>1347</v>
      </c>
      <c r="X8" s="2" t="s">
        <v>633</v>
      </c>
      <c r="Y8" s="52" t="s">
        <v>1357</v>
      </c>
      <c r="Z8" s="2" t="s">
        <v>2410</v>
      </c>
      <c r="AA8" s="52" t="s">
        <v>1363</v>
      </c>
      <c r="AB8" s="2" t="s">
        <v>2413</v>
      </c>
      <c r="AC8" s="52" t="s">
        <v>1366</v>
      </c>
      <c r="AD8" s="2" t="s">
        <v>2425</v>
      </c>
      <c r="AE8" s="52" t="s">
        <v>1376</v>
      </c>
      <c r="AF8" s="2" t="s">
        <v>2431</v>
      </c>
      <c r="AG8" s="2"/>
      <c r="AH8" s="2"/>
      <c r="AK8" s="53"/>
      <c r="AL8" s="53"/>
      <c r="AU8" s="51" t="s">
        <v>1401</v>
      </c>
      <c r="AV8" s="44" t="s">
        <v>284</v>
      </c>
      <c r="BC8" s="51" t="s">
        <v>1414</v>
      </c>
      <c r="BD8" s="44" t="s">
        <v>2443</v>
      </c>
      <c r="BE8" s="51" t="s">
        <v>1306</v>
      </c>
      <c r="BF8" s="44" t="s">
        <v>2425</v>
      </c>
      <c r="BG8" s="51" t="s">
        <v>1425</v>
      </c>
      <c r="BH8" s="44" t="s">
        <v>2431</v>
      </c>
    </row>
    <row r="9" spans="1:68" x14ac:dyDescent="0.2">
      <c r="A9" s="44" t="str">
        <f t="shared" ca="1" si="0"/>
        <v/>
      </c>
      <c r="B9" s="44" t="str">
        <f t="shared" ca="1" si="0"/>
        <v/>
      </c>
      <c r="E9" s="51" t="s">
        <v>1929</v>
      </c>
      <c r="F9" s="44" t="s">
        <v>2082</v>
      </c>
      <c r="G9" s="52" t="s">
        <v>1321</v>
      </c>
      <c r="H9" s="2" t="s">
        <v>0</v>
      </c>
      <c r="I9" s="2"/>
      <c r="J9" s="2"/>
      <c r="K9" s="52" t="s">
        <v>1288</v>
      </c>
      <c r="L9" s="2" t="s">
        <v>2096</v>
      </c>
      <c r="M9" s="2"/>
      <c r="N9" s="2"/>
      <c r="O9" s="52" t="s">
        <v>1337</v>
      </c>
      <c r="P9" s="2" t="s">
        <v>2106</v>
      </c>
      <c r="Q9" s="2"/>
      <c r="R9" s="2"/>
      <c r="S9" s="2"/>
      <c r="T9" s="2"/>
      <c r="U9" s="2"/>
      <c r="V9" s="2"/>
      <c r="W9" s="52" t="s">
        <v>1348</v>
      </c>
      <c r="X9" s="2" t="s">
        <v>1180</v>
      </c>
      <c r="Y9" s="52" t="s">
        <v>1358</v>
      </c>
      <c r="Z9" s="2" t="s">
        <v>360</v>
      </c>
      <c r="AA9" s="2"/>
      <c r="AB9" s="2"/>
      <c r="AC9" s="52" t="s">
        <v>1367</v>
      </c>
      <c r="AD9" s="2" t="s">
        <v>2419</v>
      </c>
      <c r="AE9" s="52" t="s">
        <v>1377</v>
      </c>
      <c r="AF9" s="2" t="s">
        <v>2434</v>
      </c>
      <c r="AG9" s="2"/>
      <c r="AH9" s="2"/>
      <c r="AU9" s="51" t="s">
        <v>1402</v>
      </c>
      <c r="AV9" s="44" t="s">
        <v>289</v>
      </c>
      <c r="BE9" s="51" t="s">
        <v>1419</v>
      </c>
      <c r="BF9" s="44" t="s">
        <v>2444</v>
      </c>
      <c r="BG9" s="51" t="s">
        <v>1426</v>
      </c>
      <c r="BH9" s="44" t="s">
        <v>2434</v>
      </c>
    </row>
    <row r="10" spans="1:68" x14ac:dyDescent="0.2">
      <c r="A10" s="44" t="str">
        <f t="shared" ca="1" si="0"/>
        <v/>
      </c>
      <c r="B10" s="44" t="str">
        <f t="shared" ca="1" si="0"/>
        <v/>
      </c>
      <c r="G10" s="52" t="s">
        <v>1285</v>
      </c>
      <c r="H10" s="46" t="s">
        <v>1</v>
      </c>
      <c r="I10" s="2"/>
      <c r="J10" s="2"/>
      <c r="K10" s="2"/>
      <c r="L10" s="2"/>
      <c r="M10" s="2"/>
      <c r="N10" s="2"/>
      <c r="O10" s="52" t="s">
        <v>1291</v>
      </c>
      <c r="P10" s="2" t="s">
        <v>2107</v>
      </c>
      <c r="Q10" s="2"/>
      <c r="R10" s="2"/>
      <c r="S10" s="2"/>
      <c r="T10" s="2"/>
      <c r="U10" s="2"/>
      <c r="V10" s="2"/>
      <c r="W10" s="52" t="s">
        <v>1349</v>
      </c>
      <c r="X10" s="2" t="s">
        <v>2329</v>
      </c>
      <c r="Y10" s="2"/>
      <c r="Z10" s="2"/>
      <c r="AA10" s="2"/>
      <c r="AB10" s="2"/>
      <c r="AC10" s="52" t="s">
        <v>1298</v>
      </c>
      <c r="AD10" s="2" t="s">
        <v>2418</v>
      </c>
      <c r="AE10" s="52" t="s">
        <v>1378</v>
      </c>
      <c r="AF10" s="2" t="s">
        <v>2432</v>
      </c>
      <c r="AG10" s="2"/>
      <c r="AH10" s="2"/>
      <c r="AU10" s="51" t="s">
        <v>1305</v>
      </c>
      <c r="AV10" s="44" t="s">
        <v>290</v>
      </c>
      <c r="BE10" s="51" t="s">
        <v>1307</v>
      </c>
      <c r="BF10" s="44" t="s">
        <v>2418</v>
      </c>
      <c r="BG10" s="51" t="s">
        <v>1427</v>
      </c>
      <c r="BH10" s="44" t="s">
        <v>2445</v>
      </c>
    </row>
    <row r="11" spans="1:68" x14ac:dyDescent="0.2">
      <c r="A11" s="44" t="str">
        <f t="shared" ca="1" si="0"/>
        <v/>
      </c>
      <c r="B11" s="44" t="str">
        <f t="shared" ca="1" si="0"/>
        <v/>
      </c>
      <c r="I11" s="2"/>
      <c r="J11" s="2"/>
      <c r="K11" s="2"/>
      <c r="L11" s="2"/>
      <c r="M11" s="2"/>
      <c r="N11" s="2"/>
      <c r="O11" s="2"/>
      <c r="P11" s="2"/>
      <c r="Q11" s="2"/>
      <c r="R11" s="2"/>
      <c r="S11" s="2"/>
      <c r="T11" s="2"/>
      <c r="W11" s="52" t="s">
        <v>1350</v>
      </c>
      <c r="X11" s="2" t="s">
        <v>2326</v>
      </c>
      <c r="Y11" s="2"/>
      <c r="Z11" s="2"/>
      <c r="AA11" s="2"/>
      <c r="AB11" s="2"/>
      <c r="AC11" s="52" t="s">
        <v>1368</v>
      </c>
      <c r="AD11" s="2" t="s">
        <v>2424</v>
      </c>
      <c r="AE11" s="52" t="s">
        <v>1379</v>
      </c>
      <c r="AF11" s="2" t="s">
        <v>2430</v>
      </c>
      <c r="AG11" s="2"/>
      <c r="AH11" s="2"/>
      <c r="BE11" s="51" t="s">
        <v>1308</v>
      </c>
      <c r="BF11" s="44" t="s">
        <v>2424</v>
      </c>
      <c r="BG11" s="51" t="s">
        <v>1428</v>
      </c>
      <c r="BH11" s="44" t="s">
        <v>2430</v>
      </c>
    </row>
    <row r="12" spans="1:68" x14ac:dyDescent="0.2">
      <c r="A12" s="44" t="str">
        <f t="shared" ca="1" si="0"/>
        <v/>
      </c>
      <c r="B12" s="44" t="str">
        <f t="shared" ca="1" si="0"/>
        <v/>
      </c>
      <c r="I12" s="2"/>
      <c r="J12" s="2"/>
      <c r="K12" s="2"/>
      <c r="L12" s="2"/>
      <c r="M12" s="2"/>
      <c r="N12" s="2"/>
      <c r="O12" s="2"/>
      <c r="P12" s="2"/>
      <c r="Q12" s="2"/>
      <c r="R12" s="2"/>
      <c r="S12" s="2"/>
      <c r="T12" s="2"/>
      <c r="W12" s="52" t="s">
        <v>1351</v>
      </c>
      <c r="X12" s="2" t="s">
        <v>2328</v>
      </c>
      <c r="Y12" s="2"/>
      <c r="Z12" s="2"/>
      <c r="AA12" s="2"/>
      <c r="AB12" s="2"/>
      <c r="AC12" s="52" t="s">
        <v>1369</v>
      </c>
      <c r="AD12" s="2" t="s">
        <v>2423</v>
      </c>
      <c r="AE12" s="2"/>
      <c r="AF12" s="2"/>
      <c r="AG12" s="2"/>
      <c r="AH12" s="2"/>
      <c r="BE12" s="51" t="s">
        <v>1420</v>
      </c>
      <c r="BF12" s="44" t="s">
        <v>2423</v>
      </c>
    </row>
    <row r="13" spans="1:68" x14ac:dyDescent="0.2">
      <c r="A13" s="44" t="str">
        <f t="shared" ca="1" si="0"/>
        <v/>
      </c>
      <c r="B13" s="44" t="str">
        <f t="shared" ca="1" si="0"/>
        <v/>
      </c>
      <c r="I13" s="2"/>
      <c r="J13" s="2"/>
      <c r="K13" s="2"/>
      <c r="L13" s="2"/>
      <c r="M13" s="2"/>
      <c r="N13" s="2"/>
      <c r="O13" s="2"/>
      <c r="P13" s="2"/>
      <c r="Q13" s="2"/>
      <c r="R13" s="2"/>
      <c r="S13" s="2"/>
      <c r="T13" s="2"/>
      <c r="W13" s="52" t="s">
        <v>1352</v>
      </c>
      <c r="X13" s="2" t="s">
        <v>1181</v>
      </c>
      <c r="Y13" s="2"/>
      <c r="Z13" s="2"/>
      <c r="AA13" s="2"/>
      <c r="AB13" s="2"/>
      <c r="AC13" s="52" t="s">
        <v>1370</v>
      </c>
      <c r="AD13" s="2" t="s">
        <v>2422</v>
      </c>
      <c r="AE13" s="2"/>
      <c r="AF13" s="2"/>
      <c r="AG13" s="2"/>
      <c r="AH13" s="2"/>
      <c r="BE13" s="51" t="s">
        <v>1309</v>
      </c>
      <c r="BF13" s="44" t="s">
        <v>2422</v>
      </c>
    </row>
    <row r="14" spans="1:68" x14ac:dyDescent="0.2">
      <c r="A14" s="44" t="str">
        <f t="shared" ca="1" si="0"/>
        <v/>
      </c>
      <c r="B14" s="44" t="str">
        <f t="shared" ca="1" si="0"/>
        <v/>
      </c>
      <c r="I14" s="2"/>
      <c r="J14" s="2"/>
      <c r="M14" s="2"/>
      <c r="N14" s="2"/>
      <c r="O14" s="2"/>
      <c r="P14" s="2"/>
      <c r="Q14" s="2"/>
      <c r="R14" s="2"/>
      <c r="S14" s="2"/>
      <c r="T14" s="2"/>
      <c r="W14" s="2"/>
      <c r="X14" s="2"/>
      <c r="Y14" s="2"/>
      <c r="Z14" s="2"/>
      <c r="AA14" s="2"/>
      <c r="AB14" s="2"/>
      <c r="AC14" s="52" t="s">
        <v>1371</v>
      </c>
      <c r="AD14" s="2" t="s">
        <v>2420</v>
      </c>
      <c r="AE14" s="2"/>
      <c r="AF14" s="2"/>
      <c r="AG14" s="2"/>
      <c r="AH14" s="2"/>
      <c r="BE14" s="51" t="s">
        <v>1310</v>
      </c>
      <c r="BF14" s="44" t="s">
        <v>2420</v>
      </c>
    </row>
    <row r="15" spans="1:68" x14ac:dyDescent="0.2">
      <c r="A15" s="44" t="str">
        <f t="shared" ca="1" si="0"/>
        <v/>
      </c>
      <c r="B15" s="44" t="str">
        <f t="shared" ca="1" si="0"/>
        <v/>
      </c>
      <c r="I15" s="2"/>
      <c r="J15" s="2"/>
      <c r="M15" s="2"/>
      <c r="N15" s="2"/>
      <c r="O15" s="2"/>
      <c r="P15" s="2"/>
      <c r="S15" s="2"/>
      <c r="T15" s="2"/>
      <c r="W15" s="2"/>
      <c r="X15" s="2"/>
      <c r="Y15" s="2"/>
      <c r="Z15" s="2"/>
      <c r="AA15" s="2"/>
      <c r="AB15" s="2"/>
      <c r="AC15" s="2"/>
      <c r="AD15" s="2"/>
      <c r="AE15" s="2"/>
      <c r="AF15" s="2"/>
      <c r="AG15" s="2"/>
      <c r="AH15" s="2"/>
    </row>
    <row r="16" spans="1:68" x14ac:dyDescent="0.2">
      <c r="A16" s="44" t="str">
        <f t="shared" ca="1" si="0"/>
        <v/>
      </c>
      <c r="B16" s="44" t="str">
        <f t="shared" ca="1" si="0"/>
        <v/>
      </c>
      <c r="I16" s="2"/>
      <c r="J16" s="2"/>
      <c r="M16" s="2"/>
      <c r="N16" s="2"/>
      <c r="O16" s="2"/>
      <c r="P16" s="2"/>
      <c r="S16" s="2"/>
      <c r="T16" s="2"/>
      <c r="W16" s="2"/>
      <c r="X16" s="2"/>
      <c r="Y16" s="2"/>
      <c r="Z16" s="2"/>
      <c r="AA16" s="2"/>
      <c r="AB16" s="2"/>
      <c r="AC16" s="2"/>
      <c r="AD16" s="2"/>
      <c r="AE16" s="2"/>
      <c r="AF16" s="2"/>
      <c r="AG16" s="2"/>
      <c r="AH16" s="2"/>
    </row>
    <row r="17" spans="1:58" ht="12.75" x14ac:dyDescent="0.2">
      <c r="A17" s="44" t="str">
        <f t="shared" ca="1" si="0"/>
        <v/>
      </c>
      <c r="B17" s="44" t="str">
        <f t="shared" ca="1" si="0"/>
        <v/>
      </c>
      <c r="E17"/>
      <c r="F17"/>
      <c r="I17" s="2"/>
      <c r="J17" s="2"/>
      <c r="M17" s="2"/>
      <c r="N17" s="2"/>
      <c r="O17" s="2"/>
      <c r="P17" s="2"/>
      <c r="S17" s="2"/>
      <c r="T17" s="2"/>
      <c r="W17" s="2"/>
      <c r="X17" s="2"/>
      <c r="Y17" s="2"/>
      <c r="Z17" s="2"/>
      <c r="AA17" s="2"/>
      <c r="AB17" s="2"/>
      <c r="AC17" s="2"/>
      <c r="AD17" s="2"/>
      <c r="AE17"/>
      <c r="AF17"/>
      <c r="AG17" s="2"/>
      <c r="AH17" s="2"/>
    </row>
    <row r="18" spans="1:58" ht="12.75" x14ac:dyDescent="0.2">
      <c r="A18" s="44" t="str">
        <f t="shared" ca="1" si="0"/>
        <v/>
      </c>
      <c r="B18" s="44" t="str">
        <f t="shared" ca="1" si="0"/>
        <v/>
      </c>
      <c r="E18"/>
      <c r="F18"/>
      <c r="J18" s="2"/>
      <c r="M18" s="2"/>
      <c r="N18" s="2"/>
      <c r="O18" s="2"/>
      <c r="P18" s="2"/>
      <c r="S18" s="2"/>
      <c r="T18" s="2"/>
      <c r="W18" s="2"/>
      <c r="X18" s="2"/>
      <c r="Y18" s="2"/>
      <c r="Z18" s="2"/>
      <c r="AA18" s="2"/>
      <c r="AB18" s="2"/>
      <c r="AC18" s="2"/>
      <c r="AD18" s="2"/>
      <c r="AE18"/>
      <c r="AF18"/>
      <c r="AG18" s="2"/>
      <c r="AH18" s="2"/>
    </row>
    <row r="19" spans="1:58" ht="12.75" x14ac:dyDescent="0.2">
      <c r="A19" s="44" t="str">
        <f t="shared" ca="1" si="0"/>
        <v/>
      </c>
      <c r="B19" s="44" t="str">
        <f t="shared" ca="1" si="0"/>
        <v/>
      </c>
      <c r="E19"/>
      <c r="F19"/>
      <c r="J19" s="2"/>
      <c r="M19" s="2"/>
      <c r="N19" s="2"/>
      <c r="O19" s="2"/>
      <c r="P19" s="2"/>
      <c r="W19" s="2"/>
      <c r="X19" s="2"/>
      <c r="Y19" s="2"/>
      <c r="Z19" s="2"/>
      <c r="AA19" s="2"/>
      <c r="AB19" s="2"/>
      <c r="AC19" s="2"/>
      <c r="AD19" s="2"/>
      <c r="AE19"/>
      <c r="AF19"/>
      <c r="AG19" s="2"/>
      <c r="AH19" s="2"/>
      <c r="BE19"/>
      <c r="BF19"/>
    </row>
    <row r="20" spans="1:58" ht="12.75" x14ac:dyDescent="0.2">
      <c r="A20" s="44" t="str">
        <f t="shared" ca="1" si="0"/>
        <v/>
      </c>
      <c r="B20" s="44" t="str">
        <f t="shared" ca="1" si="0"/>
        <v/>
      </c>
      <c r="E20"/>
      <c r="F20"/>
      <c r="J20" s="2"/>
      <c r="M20" s="2"/>
      <c r="N20" s="2"/>
      <c r="O20" s="2"/>
      <c r="P20" s="2"/>
      <c r="W20" s="2"/>
      <c r="X20" s="2"/>
      <c r="Y20" s="2"/>
      <c r="Z20" s="2"/>
      <c r="AA20" s="2"/>
      <c r="AB20" s="2"/>
      <c r="AE20"/>
      <c r="AF20"/>
      <c r="AG20" s="2"/>
      <c r="AH20" s="2"/>
      <c r="BE20"/>
      <c r="BF20"/>
    </row>
    <row r="21" spans="1:58" ht="12.75" x14ac:dyDescent="0.2">
      <c r="A21" s="44" t="str">
        <f t="shared" ca="1" si="0"/>
        <v/>
      </c>
      <c r="B21" s="44" t="str">
        <f t="shared" ca="1" si="0"/>
        <v/>
      </c>
      <c r="E21"/>
      <c r="F21"/>
      <c r="J21" s="2"/>
      <c r="M21" s="2"/>
      <c r="N21" s="2"/>
      <c r="O21" s="2"/>
      <c r="P21" s="2"/>
      <c r="W21" s="2"/>
      <c r="X21" s="2"/>
      <c r="Y21" s="2"/>
      <c r="Z21" s="2"/>
      <c r="AA21" s="2"/>
      <c r="AB21" s="2"/>
      <c r="AE21"/>
      <c r="AF21"/>
      <c r="AG21" s="2"/>
      <c r="AH21" s="2"/>
      <c r="BE21"/>
      <c r="BF21"/>
    </row>
    <row r="22" spans="1:58" ht="12.75" x14ac:dyDescent="0.2">
      <c r="A22" s="44" t="str">
        <f t="shared" ca="1" si="0"/>
        <v/>
      </c>
      <c r="B22" s="44" t="str">
        <f t="shared" ca="1" si="0"/>
        <v/>
      </c>
      <c r="E22"/>
      <c r="F22"/>
      <c r="M22" s="2"/>
      <c r="N22" s="2"/>
      <c r="O22" s="2"/>
      <c r="P22" s="2"/>
      <c r="W22" s="2"/>
      <c r="X22" s="2"/>
      <c r="Y22" s="2"/>
      <c r="Z22" s="2"/>
      <c r="AA22" s="2"/>
      <c r="AB22" s="2"/>
      <c r="AE22"/>
      <c r="AF22"/>
      <c r="AG22" s="2"/>
      <c r="AH22" s="2"/>
      <c r="BE22"/>
      <c r="BF22"/>
    </row>
    <row r="23" spans="1:58" ht="12.75" x14ac:dyDescent="0.2">
      <c r="A23" s="44" t="str">
        <f t="shared" ca="1" si="0"/>
        <v/>
      </c>
      <c r="B23" s="44" t="str">
        <f t="shared" ca="1" si="0"/>
        <v/>
      </c>
      <c r="E23"/>
      <c r="F23"/>
      <c r="M23" s="2"/>
      <c r="N23" s="2"/>
      <c r="O23" s="2"/>
      <c r="P23" s="2"/>
      <c r="W23" s="2"/>
      <c r="X23" s="2"/>
      <c r="Y23" s="2"/>
      <c r="Z23" s="2"/>
      <c r="AA23" s="2"/>
      <c r="AB23" s="2"/>
      <c r="AE23"/>
      <c r="AF23"/>
      <c r="AG23" s="2"/>
      <c r="AH23" s="2"/>
      <c r="BE23"/>
      <c r="BF23"/>
    </row>
    <row r="24" spans="1:58" ht="12.75" x14ac:dyDescent="0.2">
      <c r="A24" s="44" t="str">
        <f t="shared" ref="A24:B43" ca="1" si="1">IF($A$1="---","",IF(OFFSET(A24,0,$A$1)="","",OFFSET(A24,0,$A$1)))</f>
        <v/>
      </c>
      <c r="B24" s="44" t="str">
        <f t="shared" ca="1" si="1"/>
        <v/>
      </c>
      <c r="E24"/>
      <c r="F24"/>
      <c r="M24" s="2"/>
      <c r="N24" s="2"/>
      <c r="O24" s="2"/>
      <c r="P24" s="2"/>
      <c r="W24" s="2"/>
      <c r="X24" s="2"/>
      <c r="Y24" s="2"/>
      <c r="Z24" s="2"/>
      <c r="AA24" s="2"/>
      <c r="AB24" s="2"/>
      <c r="AE24"/>
      <c r="AF24"/>
      <c r="AG24" s="2"/>
      <c r="AH24" s="2"/>
      <c r="BE24"/>
      <c r="BF24"/>
    </row>
    <row r="25" spans="1:58" ht="12.75" x14ac:dyDescent="0.2">
      <c r="A25" s="44" t="str">
        <f t="shared" ca="1" si="1"/>
        <v/>
      </c>
      <c r="B25" s="44" t="str">
        <f t="shared" ca="1" si="1"/>
        <v/>
      </c>
      <c r="E25"/>
      <c r="F25"/>
      <c r="M25" s="2"/>
      <c r="N25" s="2"/>
      <c r="O25" s="2"/>
      <c r="P25" s="2"/>
      <c r="W25" s="2"/>
      <c r="X25" s="2"/>
      <c r="Y25" s="2"/>
      <c r="Z25" s="2"/>
      <c r="AA25" s="2"/>
      <c r="AB25" s="2"/>
      <c r="AE25"/>
      <c r="AF25"/>
      <c r="AG25" s="2"/>
      <c r="AH25" s="2"/>
      <c r="BE25"/>
      <c r="BF25"/>
    </row>
    <row r="26" spans="1:58" ht="12.75" x14ac:dyDescent="0.2">
      <c r="A26" s="44" t="str">
        <f t="shared" ca="1" si="1"/>
        <v/>
      </c>
      <c r="B26" s="44" t="str">
        <f t="shared" ca="1" si="1"/>
        <v/>
      </c>
      <c r="E26"/>
      <c r="F26"/>
      <c r="M26" s="2"/>
      <c r="N26" s="2"/>
      <c r="O26" s="2"/>
      <c r="P26" s="2"/>
      <c r="W26" s="2"/>
      <c r="X26" s="2"/>
      <c r="Y26" s="2"/>
      <c r="Z26" s="2"/>
      <c r="AA26" s="2"/>
      <c r="AB26" s="2"/>
      <c r="AE26"/>
      <c r="AF26"/>
      <c r="AG26" s="2"/>
      <c r="AH26" s="2"/>
      <c r="BE26"/>
      <c r="BF26"/>
    </row>
    <row r="27" spans="1:58" ht="12.75" x14ac:dyDescent="0.2">
      <c r="A27" s="44" t="str">
        <f t="shared" ca="1" si="1"/>
        <v/>
      </c>
      <c r="B27" s="44" t="str">
        <f t="shared" ca="1" si="1"/>
        <v/>
      </c>
      <c r="E27"/>
      <c r="F27"/>
      <c r="M27" s="2"/>
      <c r="N27" s="2"/>
      <c r="O27" s="2"/>
      <c r="P27" s="2"/>
      <c r="W27" s="2"/>
      <c r="X27" s="2"/>
      <c r="Y27" s="2"/>
      <c r="Z27" s="2"/>
      <c r="AA27" s="2"/>
      <c r="AB27" s="2"/>
      <c r="AE27"/>
      <c r="AF27"/>
      <c r="AG27" s="2"/>
      <c r="AH27" s="2"/>
      <c r="BE27"/>
      <c r="BF27"/>
    </row>
    <row r="28" spans="1:58" ht="12.75" x14ac:dyDescent="0.2">
      <c r="A28" s="44" t="str">
        <f t="shared" ca="1" si="1"/>
        <v/>
      </c>
      <c r="B28" s="44" t="str">
        <f t="shared" ca="1" si="1"/>
        <v/>
      </c>
      <c r="E28"/>
      <c r="F28"/>
      <c r="M28" s="2"/>
      <c r="N28" s="2"/>
      <c r="O28" s="2"/>
      <c r="P28" s="2"/>
      <c r="W28" s="2"/>
      <c r="X28" s="2"/>
      <c r="Y28" s="2"/>
      <c r="Z28" s="2"/>
      <c r="AA28" s="2"/>
      <c r="AB28" s="2"/>
      <c r="AE28"/>
      <c r="AF28"/>
      <c r="AG28" s="2"/>
      <c r="AH28" s="2"/>
      <c r="BE28"/>
      <c r="BF28"/>
    </row>
    <row r="29" spans="1:58" ht="12.75" x14ac:dyDescent="0.2">
      <c r="A29" s="44" t="str">
        <f t="shared" ca="1" si="1"/>
        <v/>
      </c>
      <c r="B29" s="44" t="str">
        <f t="shared" ca="1" si="1"/>
        <v/>
      </c>
      <c r="E29"/>
      <c r="F29"/>
      <c r="M29" s="2"/>
      <c r="N29" s="2"/>
      <c r="O29" s="2"/>
      <c r="P29" s="2"/>
      <c r="W29" s="2"/>
      <c r="X29" s="2"/>
      <c r="Y29" s="2"/>
      <c r="Z29" s="2"/>
      <c r="AA29" s="2"/>
      <c r="AB29" s="2"/>
      <c r="AE29"/>
      <c r="AF29"/>
      <c r="AG29" s="2"/>
      <c r="AH29" s="2"/>
      <c r="BE29"/>
      <c r="BF29"/>
    </row>
    <row r="30" spans="1:58" ht="12.75" x14ac:dyDescent="0.2">
      <c r="A30" s="44" t="str">
        <f t="shared" ca="1" si="1"/>
        <v/>
      </c>
      <c r="B30" s="44" t="str">
        <f t="shared" ca="1" si="1"/>
        <v/>
      </c>
      <c r="E30"/>
      <c r="F30"/>
      <c r="M30" s="2"/>
      <c r="N30" s="2"/>
      <c r="O30" s="2"/>
      <c r="P30" s="2"/>
      <c r="W30" s="2"/>
      <c r="X30" s="2"/>
      <c r="Y30" s="2"/>
      <c r="Z30" s="2"/>
      <c r="AA30" s="2"/>
      <c r="AB30" s="2"/>
      <c r="AE30"/>
      <c r="AF30"/>
      <c r="AG30" s="2"/>
      <c r="AH30" s="2"/>
      <c r="BE30"/>
      <c r="BF30"/>
    </row>
    <row r="31" spans="1:58" ht="12.75" x14ac:dyDescent="0.2">
      <c r="A31" s="44" t="str">
        <f t="shared" ca="1" si="1"/>
        <v/>
      </c>
      <c r="B31" s="44" t="str">
        <f t="shared" ca="1" si="1"/>
        <v/>
      </c>
      <c r="E31"/>
      <c r="F31"/>
      <c r="M31" s="2"/>
      <c r="N31" s="2"/>
      <c r="O31" s="2"/>
      <c r="P31" s="2"/>
      <c r="W31" s="2"/>
      <c r="X31" s="2"/>
      <c r="Y31" s="2"/>
      <c r="Z31" s="2"/>
      <c r="AA31" s="2"/>
      <c r="AB31" s="2"/>
      <c r="AE31"/>
      <c r="AF31"/>
      <c r="AG31" s="2"/>
      <c r="AH31" s="2"/>
      <c r="BE31"/>
      <c r="BF31"/>
    </row>
    <row r="32" spans="1:58" ht="12.75" x14ac:dyDescent="0.2">
      <c r="A32" s="44" t="str">
        <f t="shared" ca="1" si="1"/>
        <v/>
      </c>
      <c r="B32" s="44" t="str">
        <f t="shared" ca="1" si="1"/>
        <v/>
      </c>
      <c r="E32"/>
      <c r="F32"/>
      <c r="M32" s="2"/>
      <c r="N32" s="2"/>
      <c r="O32" s="2"/>
      <c r="P32" s="2"/>
      <c r="W32" s="2"/>
      <c r="X32" s="2"/>
      <c r="Y32" s="2"/>
      <c r="Z32" s="2"/>
      <c r="AA32" s="2"/>
      <c r="AB32" s="2"/>
      <c r="AE32"/>
      <c r="AF32"/>
      <c r="AG32" s="2"/>
      <c r="AH32" s="2"/>
      <c r="BE32"/>
      <c r="BF32"/>
    </row>
    <row r="33" spans="1:58" ht="12.75" x14ac:dyDescent="0.2">
      <c r="A33" s="44" t="str">
        <f t="shared" ca="1" si="1"/>
        <v/>
      </c>
      <c r="B33" s="44" t="str">
        <f t="shared" ca="1" si="1"/>
        <v/>
      </c>
      <c r="E33"/>
      <c r="F33"/>
      <c r="M33" s="2"/>
      <c r="N33" s="2"/>
      <c r="O33" s="2"/>
      <c r="P33" s="2"/>
      <c r="W33" s="2"/>
      <c r="X33" s="2"/>
      <c r="Y33" s="2"/>
      <c r="Z33" s="2"/>
      <c r="AA33" s="2"/>
      <c r="AB33" s="2"/>
      <c r="AE33"/>
      <c r="AF33"/>
      <c r="AG33" s="2"/>
      <c r="AH33" s="2"/>
      <c r="BE33"/>
      <c r="BF33"/>
    </row>
    <row r="34" spans="1:58" ht="12.75" x14ac:dyDescent="0.2">
      <c r="A34" s="44" t="str">
        <f t="shared" ca="1" si="1"/>
        <v/>
      </c>
      <c r="B34" s="44" t="str">
        <f t="shared" ca="1" si="1"/>
        <v/>
      </c>
      <c r="E34"/>
      <c r="F34"/>
      <c r="M34" s="2"/>
      <c r="N34" s="2"/>
      <c r="O34" s="2"/>
      <c r="P34" s="2"/>
      <c r="W34" s="2"/>
      <c r="X34" s="2"/>
      <c r="Y34" s="2"/>
      <c r="Z34" s="2"/>
      <c r="AA34" s="2"/>
      <c r="AB34" s="2"/>
      <c r="AE34"/>
      <c r="AF34"/>
      <c r="AG34" s="2"/>
      <c r="AH34" s="2"/>
      <c r="BE34"/>
      <c r="BF34"/>
    </row>
    <row r="35" spans="1:58" ht="12.75" x14ac:dyDescent="0.2">
      <c r="A35" s="44" t="str">
        <f t="shared" ca="1" si="1"/>
        <v/>
      </c>
      <c r="B35" s="44" t="str">
        <f t="shared" ca="1" si="1"/>
        <v/>
      </c>
      <c r="E35"/>
      <c r="F35"/>
      <c r="M35" s="2"/>
      <c r="N35" s="2"/>
      <c r="O35" s="2"/>
      <c r="P35" s="2"/>
      <c r="W35" s="2"/>
      <c r="X35" s="2"/>
      <c r="Y35" s="2"/>
      <c r="Z35" s="2"/>
      <c r="AA35" s="2"/>
      <c r="AB35" s="2"/>
      <c r="AG35" s="2"/>
      <c r="AH35" s="2"/>
    </row>
    <row r="36" spans="1:58" ht="12.75" x14ac:dyDescent="0.2">
      <c r="A36" s="44" t="str">
        <f t="shared" ca="1" si="1"/>
        <v/>
      </c>
      <c r="B36" s="44" t="str">
        <f t="shared" ca="1" si="1"/>
        <v/>
      </c>
      <c r="E36"/>
      <c r="F36"/>
      <c r="M36" s="2"/>
      <c r="N36" s="2"/>
      <c r="O36" s="2"/>
      <c r="P36" s="2"/>
      <c r="W36" s="2"/>
      <c r="X36" s="2"/>
      <c r="Y36" s="2"/>
      <c r="Z36" s="2"/>
      <c r="AA36" s="2"/>
      <c r="AB36" s="2"/>
      <c r="AG36" s="2"/>
      <c r="AH36" s="2"/>
    </row>
    <row r="37" spans="1:58" x14ac:dyDescent="0.2">
      <c r="A37" s="44" t="str">
        <f t="shared" ca="1" si="1"/>
        <v/>
      </c>
      <c r="B37" s="44" t="str">
        <f t="shared" ca="1" si="1"/>
        <v/>
      </c>
      <c r="M37" s="2"/>
      <c r="N37" s="2"/>
      <c r="W37" s="2"/>
      <c r="X37" s="2"/>
      <c r="Y37" s="2"/>
      <c r="Z37" s="2"/>
      <c r="AA37" s="2"/>
      <c r="AB37" s="2"/>
      <c r="AG37" s="2"/>
      <c r="AH37" s="2"/>
    </row>
    <row r="38" spans="1:58" x14ac:dyDescent="0.2">
      <c r="A38" s="44" t="str">
        <f t="shared" ca="1" si="1"/>
        <v/>
      </c>
      <c r="B38" s="44" t="str">
        <f t="shared" ca="1" si="1"/>
        <v/>
      </c>
      <c r="M38" s="2"/>
      <c r="N38" s="2"/>
      <c r="W38" s="2"/>
      <c r="X38" s="2"/>
      <c r="Y38" s="2"/>
      <c r="Z38" s="2"/>
      <c r="AA38" s="2"/>
      <c r="AB38" s="2"/>
      <c r="AG38" s="2"/>
      <c r="AH38" s="2"/>
    </row>
    <row r="39" spans="1:58" x14ac:dyDescent="0.2">
      <c r="A39" s="44" t="str">
        <f t="shared" ca="1" si="1"/>
        <v/>
      </c>
      <c r="B39" s="44" t="str">
        <f t="shared" ca="1" si="1"/>
        <v/>
      </c>
      <c r="M39" s="2"/>
      <c r="N39" s="2"/>
      <c r="W39" s="2"/>
      <c r="X39" s="2"/>
      <c r="Y39" s="2"/>
      <c r="Z39" s="2"/>
      <c r="AA39" s="2"/>
      <c r="AB39" s="2"/>
      <c r="AG39" s="2"/>
      <c r="AH39" s="2"/>
    </row>
    <row r="40" spans="1:58" x14ac:dyDescent="0.2">
      <c r="A40" s="44" t="str">
        <f t="shared" ca="1" si="1"/>
        <v/>
      </c>
      <c r="B40" s="44" t="str">
        <f t="shared" ca="1" si="1"/>
        <v/>
      </c>
      <c r="M40" s="2"/>
      <c r="N40" s="2"/>
      <c r="W40" s="2"/>
      <c r="X40" s="2"/>
      <c r="Y40" s="2"/>
      <c r="Z40" s="2"/>
      <c r="AA40" s="2"/>
      <c r="AB40" s="2"/>
      <c r="AG40" s="2"/>
      <c r="AH40" s="2"/>
    </row>
    <row r="41" spans="1:58" x14ac:dyDescent="0.2">
      <c r="A41" s="44" t="str">
        <f t="shared" ca="1" si="1"/>
        <v/>
      </c>
      <c r="B41" s="44" t="str">
        <f t="shared" ca="1" si="1"/>
        <v/>
      </c>
      <c r="M41" s="2"/>
      <c r="N41" s="2"/>
      <c r="W41" s="2"/>
      <c r="X41" s="2"/>
      <c r="Y41" s="2"/>
      <c r="Z41" s="2"/>
      <c r="AA41" s="2"/>
      <c r="AB41" s="2"/>
      <c r="AG41" s="2"/>
      <c r="AH41" s="2"/>
    </row>
    <row r="42" spans="1:58" x14ac:dyDescent="0.2">
      <c r="A42" s="44" t="str">
        <f t="shared" ca="1" si="1"/>
        <v/>
      </c>
      <c r="B42" s="44" t="str">
        <f t="shared" ca="1" si="1"/>
        <v/>
      </c>
      <c r="M42" s="2"/>
      <c r="N42" s="2"/>
      <c r="W42" s="2"/>
      <c r="X42" s="2"/>
      <c r="Y42" s="2"/>
      <c r="Z42" s="2"/>
      <c r="AA42" s="2"/>
      <c r="AB42" s="2"/>
      <c r="AG42" s="2"/>
      <c r="AH42" s="2"/>
    </row>
    <row r="43" spans="1:58" x14ac:dyDescent="0.2">
      <c r="A43" s="44" t="str">
        <f t="shared" ca="1" si="1"/>
        <v/>
      </c>
      <c r="B43" s="44" t="str">
        <f t="shared" ca="1" si="1"/>
        <v/>
      </c>
      <c r="M43" s="2"/>
      <c r="N43" s="2"/>
      <c r="W43" s="2"/>
      <c r="X43" s="2"/>
      <c r="Y43" s="2"/>
      <c r="Z43" s="2"/>
      <c r="AA43" s="2"/>
      <c r="AB43" s="2"/>
      <c r="AG43" s="2"/>
      <c r="AH43" s="2"/>
    </row>
    <row r="44" spans="1:58" x14ac:dyDescent="0.2">
      <c r="A44" s="44" t="str">
        <f t="shared" ref="A44:B63" ca="1" si="2">IF($A$1="---","",IF(OFFSET(A44,0,$A$1)="","",OFFSET(A44,0,$A$1)))</f>
        <v/>
      </c>
      <c r="B44" s="44" t="str">
        <f t="shared" ca="1" si="2"/>
        <v/>
      </c>
      <c r="M44" s="2"/>
      <c r="N44" s="2"/>
      <c r="W44" s="2"/>
      <c r="X44" s="2"/>
      <c r="Y44" s="2"/>
      <c r="Z44" s="2"/>
      <c r="AA44" s="2"/>
      <c r="AB44" s="2"/>
      <c r="AG44" s="2"/>
      <c r="AH44" s="2"/>
    </row>
    <row r="45" spans="1:58" x14ac:dyDescent="0.2">
      <c r="A45" s="44" t="str">
        <f t="shared" ca="1" si="2"/>
        <v/>
      </c>
      <c r="B45" s="44" t="str">
        <f t="shared" ca="1" si="2"/>
        <v/>
      </c>
      <c r="M45" s="2"/>
      <c r="N45" s="2"/>
      <c r="W45" s="2"/>
      <c r="X45" s="2"/>
      <c r="Y45" s="2"/>
      <c r="Z45" s="2"/>
      <c r="AA45" s="2"/>
      <c r="AB45" s="2"/>
      <c r="AG45" s="2"/>
      <c r="AH45" s="2"/>
    </row>
    <row r="46" spans="1:58" x14ac:dyDescent="0.2">
      <c r="A46" s="44" t="str">
        <f t="shared" ca="1" si="2"/>
        <v/>
      </c>
      <c r="B46" s="44" t="str">
        <f t="shared" ca="1" si="2"/>
        <v/>
      </c>
      <c r="M46" s="2"/>
      <c r="N46" s="2"/>
      <c r="W46" s="2"/>
      <c r="X46" s="2"/>
      <c r="Y46" s="2"/>
      <c r="Z46" s="2"/>
      <c r="AA46" s="2"/>
      <c r="AB46" s="2"/>
      <c r="AG46" s="2"/>
      <c r="AH46" s="2"/>
    </row>
    <row r="47" spans="1:58" x14ac:dyDescent="0.2">
      <c r="A47" s="44" t="str">
        <f t="shared" ca="1" si="2"/>
        <v/>
      </c>
      <c r="B47" s="44" t="str">
        <f t="shared" ca="1" si="2"/>
        <v/>
      </c>
      <c r="M47" s="2"/>
      <c r="N47" s="2"/>
      <c r="W47" s="2"/>
      <c r="X47" s="2"/>
      <c r="AG47" s="2"/>
      <c r="AH47" s="2"/>
    </row>
    <row r="48" spans="1:58" x14ac:dyDescent="0.2">
      <c r="A48" s="44" t="str">
        <f t="shared" ca="1" si="2"/>
        <v/>
      </c>
      <c r="B48" s="44" t="str">
        <f t="shared" ca="1" si="2"/>
        <v/>
      </c>
      <c r="M48" s="2"/>
      <c r="N48" s="2"/>
      <c r="W48" s="2"/>
      <c r="X48" s="2"/>
      <c r="AG48" s="2"/>
      <c r="AH48" s="2"/>
    </row>
    <row r="49" spans="1:34" x14ac:dyDescent="0.2">
      <c r="A49" s="44" t="str">
        <f t="shared" ca="1" si="2"/>
        <v/>
      </c>
      <c r="B49" s="44" t="str">
        <f t="shared" ca="1" si="2"/>
        <v/>
      </c>
      <c r="M49" s="2"/>
      <c r="N49" s="2"/>
      <c r="W49" s="2"/>
      <c r="X49" s="2"/>
      <c r="AG49" s="2"/>
      <c r="AH49" s="2"/>
    </row>
    <row r="50" spans="1:34" x14ac:dyDescent="0.2">
      <c r="A50" s="44" t="str">
        <f t="shared" ca="1" si="2"/>
        <v/>
      </c>
      <c r="B50" s="44" t="str">
        <f t="shared" ca="1" si="2"/>
        <v/>
      </c>
      <c r="M50" s="2"/>
      <c r="N50" s="2"/>
      <c r="W50" s="2"/>
      <c r="X50" s="2"/>
      <c r="AG50" s="2"/>
      <c r="AH50" s="2"/>
    </row>
    <row r="51" spans="1:34" x14ac:dyDescent="0.2">
      <c r="A51" s="44" t="str">
        <f t="shared" ca="1" si="2"/>
        <v/>
      </c>
      <c r="B51" s="44" t="str">
        <f t="shared" ca="1" si="2"/>
        <v/>
      </c>
      <c r="M51" s="2"/>
      <c r="N51" s="2"/>
      <c r="W51" s="2"/>
      <c r="X51" s="2"/>
      <c r="AG51" s="2"/>
      <c r="AH51" s="2"/>
    </row>
    <row r="52" spans="1:34" x14ac:dyDescent="0.2">
      <c r="A52" s="44" t="str">
        <f t="shared" ca="1" si="2"/>
        <v/>
      </c>
      <c r="B52" s="44" t="str">
        <f t="shared" ca="1" si="2"/>
        <v/>
      </c>
      <c r="M52" s="2"/>
      <c r="N52" s="2"/>
      <c r="W52" s="2"/>
      <c r="X52" s="2"/>
      <c r="AG52" s="2"/>
      <c r="AH52" s="2"/>
    </row>
    <row r="53" spans="1:34" x14ac:dyDescent="0.2">
      <c r="A53" s="44" t="str">
        <f t="shared" ca="1" si="2"/>
        <v/>
      </c>
      <c r="B53" s="44" t="str">
        <f t="shared" ca="1" si="2"/>
        <v/>
      </c>
      <c r="M53" s="2"/>
      <c r="N53" s="2"/>
      <c r="W53" s="2"/>
      <c r="X53" s="2"/>
      <c r="AG53" s="2"/>
      <c r="AH53" s="2"/>
    </row>
    <row r="54" spans="1:34" x14ac:dyDescent="0.2">
      <c r="A54" s="44" t="str">
        <f t="shared" ca="1" si="2"/>
        <v/>
      </c>
      <c r="B54" s="44" t="str">
        <f t="shared" ca="1" si="2"/>
        <v/>
      </c>
      <c r="M54" s="2"/>
      <c r="N54" s="2"/>
      <c r="W54" s="2"/>
      <c r="X54" s="2"/>
      <c r="AG54" s="2"/>
      <c r="AH54" s="2"/>
    </row>
    <row r="55" spans="1:34" x14ac:dyDescent="0.2">
      <c r="A55" s="44" t="str">
        <f t="shared" ca="1" si="2"/>
        <v/>
      </c>
      <c r="B55" s="44" t="str">
        <f t="shared" ca="1" si="2"/>
        <v/>
      </c>
      <c r="M55" s="2"/>
      <c r="N55" s="2"/>
      <c r="W55" s="2"/>
      <c r="X55" s="2"/>
      <c r="AG55" s="2"/>
      <c r="AH55" s="2"/>
    </row>
    <row r="56" spans="1:34" x14ac:dyDescent="0.2">
      <c r="A56" s="44" t="str">
        <f t="shared" ca="1" si="2"/>
        <v/>
      </c>
      <c r="B56" s="44" t="str">
        <f t="shared" ca="1" si="2"/>
        <v/>
      </c>
      <c r="M56" s="2"/>
      <c r="N56" s="2"/>
      <c r="W56" s="2"/>
      <c r="X56" s="2"/>
      <c r="AG56" s="2"/>
      <c r="AH56" s="2"/>
    </row>
    <row r="57" spans="1:34" x14ac:dyDescent="0.2">
      <c r="A57" s="44" t="str">
        <f t="shared" ca="1" si="2"/>
        <v/>
      </c>
      <c r="B57" s="44" t="str">
        <f t="shared" ca="1" si="2"/>
        <v/>
      </c>
      <c r="M57" s="2"/>
      <c r="N57" s="2"/>
      <c r="W57" s="2"/>
      <c r="X57" s="2"/>
      <c r="AG57" s="2"/>
      <c r="AH57" s="2"/>
    </row>
    <row r="58" spans="1:34" x14ac:dyDescent="0.2">
      <c r="A58" s="44" t="str">
        <f t="shared" ca="1" si="2"/>
        <v/>
      </c>
      <c r="B58" s="44" t="str">
        <f t="shared" ca="1" si="2"/>
        <v/>
      </c>
      <c r="M58" s="2"/>
      <c r="N58" s="2"/>
      <c r="W58" s="2"/>
      <c r="X58" s="2"/>
      <c r="AG58" s="2"/>
      <c r="AH58" s="2"/>
    </row>
    <row r="59" spans="1:34" x14ac:dyDescent="0.2">
      <c r="A59" s="44" t="str">
        <f t="shared" ca="1" si="2"/>
        <v/>
      </c>
      <c r="B59" s="44" t="str">
        <f t="shared" ca="1" si="2"/>
        <v/>
      </c>
      <c r="M59" s="2"/>
      <c r="N59" s="2"/>
      <c r="W59" s="2"/>
      <c r="X59" s="2"/>
      <c r="AG59" s="2"/>
      <c r="AH59" s="2"/>
    </row>
    <row r="60" spans="1:34" x14ac:dyDescent="0.2">
      <c r="A60" s="44" t="str">
        <f t="shared" ca="1" si="2"/>
        <v/>
      </c>
      <c r="B60" s="44" t="str">
        <f t="shared" ca="1" si="2"/>
        <v/>
      </c>
      <c r="M60" s="2"/>
      <c r="N60" s="2"/>
      <c r="W60" s="2"/>
      <c r="X60" s="2"/>
      <c r="AG60" s="2"/>
      <c r="AH60" s="2"/>
    </row>
    <row r="61" spans="1:34" x14ac:dyDescent="0.2">
      <c r="A61" s="44" t="str">
        <f t="shared" ca="1" si="2"/>
        <v/>
      </c>
      <c r="B61" s="44" t="str">
        <f t="shared" ca="1" si="2"/>
        <v/>
      </c>
      <c r="M61" s="2"/>
      <c r="N61" s="2"/>
      <c r="W61" s="2"/>
      <c r="X61" s="2"/>
      <c r="AG61" s="2"/>
      <c r="AH61" s="2"/>
    </row>
    <row r="62" spans="1:34" x14ac:dyDescent="0.2">
      <c r="A62" s="44" t="str">
        <f t="shared" ca="1" si="2"/>
        <v/>
      </c>
      <c r="B62" s="44" t="str">
        <f t="shared" ca="1" si="2"/>
        <v/>
      </c>
      <c r="M62" s="2"/>
      <c r="N62" s="2"/>
      <c r="W62" s="2"/>
      <c r="X62" s="2"/>
      <c r="AG62" s="2"/>
      <c r="AH62" s="2"/>
    </row>
    <row r="63" spans="1:34" x14ac:dyDescent="0.2">
      <c r="A63" s="44" t="str">
        <f t="shared" ca="1" si="2"/>
        <v/>
      </c>
      <c r="B63" s="44" t="str">
        <f t="shared" ca="1" si="2"/>
        <v/>
      </c>
      <c r="M63" s="2"/>
      <c r="N63" s="2"/>
      <c r="W63" s="2"/>
      <c r="X63" s="2"/>
      <c r="AG63" s="2"/>
      <c r="AH63" s="2"/>
    </row>
    <row r="64" spans="1:34" x14ac:dyDescent="0.2">
      <c r="A64" s="44" t="str">
        <f t="shared" ref="A64:B84" ca="1" si="3">IF($A$1="---","",IF(OFFSET(A64,0,$A$1)="","",OFFSET(A64,0,$A$1)))</f>
        <v/>
      </c>
      <c r="B64" s="44" t="str">
        <f t="shared" ca="1" si="3"/>
        <v/>
      </c>
      <c r="M64" s="2"/>
      <c r="N64" s="2"/>
      <c r="W64" s="2"/>
      <c r="X64" s="2"/>
      <c r="AG64" s="2"/>
      <c r="AH64" s="2"/>
    </row>
    <row r="65" spans="1:34" x14ac:dyDescent="0.2">
      <c r="A65" s="44" t="str">
        <f t="shared" ca="1" si="3"/>
        <v/>
      </c>
      <c r="B65" s="44" t="str">
        <f t="shared" ca="1" si="3"/>
        <v/>
      </c>
      <c r="M65" s="2"/>
      <c r="N65" s="2"/>
      <c r="W65" s="2"/>
      <c r="X65" s="2"/>
      <c r="AG65" s="2"/>
      <c r="AH65" s="2"/>
    </row>
    <row r="66" spans="1:34" x14ac:dyDescent="0.2">
      <c r="A66" s="44" t="str">
        <f t="shared" ca="1" si="3"/>
        <v/>
      </c>
      <c r="B66" s="44" t="str">
        <f t="shared" ca="1" si="3"/>
        <v/>
      </c>
      <c r="M66" s="2"/>
      <c r="N66" s="2"/>
      <c r="W66" s="2"/>
      <c r="X66" s="2"/>
      <c r="AG66" s="2"/>
      <c r="AH66" s="2"/>
    </row>
    <row r="67" spans="1:34" x14ac:dyDescent="0.2">
      <c r="A67" s="44" t="str">
        <f t="shared" ca="1" si="3"/>
        <v/>
      </c>
      <c r="B67" s="44" t="str">
        <f t="shared" ca="1" si="3"/>
        <v/>
      </c>
      <c r="M67" s="2"/>
      <c r="N67" s="2"/>
      <c r="W67" s="2"/>
      <c r="X67" s="2"/>
      <c r="AG67" s="2"/>
      <c r="AH67" s="2"/>
    </row>
    <row r="68" spans="1:34" x14ac:dyDescent="0.2">
      <c r="A68" s="44" t="str">
        <f t="shared" ca="1" si="3"/>
        <v/>
      </c>
      <c r="B68" s="44" t="str">
        <f t="shared" ca="1" si="3"/>
        <v/>
      </c>
      <c r="M68" s="2"/>
      <c r="N68" s="2"/>
      <c r="W68" s="2"/>
      <c r="X68" s="2"/>
      <c r="AG68" s="2"/>
      <c r="AH68" s="2"/>
    </row>
    <row r="69" spans="1:34" x14ac:dyDescent="0.2">
      <c r="A69" s="44" t="str">
        <f t="shared" ca="1" si="3"/>
        <v/>
      </c>
      <c r="B69" s="44" t="str">
        <f t="shared" ca="1" si="3"/>
        <v/>
      </c>
      <c r="M69" s="2"/>
      <c r="N69" s="2"/>
      <c r="W69" s="2"/>
      <c r="X69" s="2"/>
      <c r="AG69" s="2"/>
      <c r="AH69" s="2"/>
    </row>
    <row r="70" spans="1:34" x14ac:dyDescent="0.2">
      <c r="A70" s="44" t="str">
        <f t="shared" ca="1" si="3"/>
        <v/>
      </c>
      <c r="B70" s="44" t="str">
        <f t="shared" ca="1" si="3"/>
        <v/>
      </c>
      <c r="M70" s="2"/>
      <c r="N70" s="2"/>
      <c r="W70" s="2"/>
      <c r="X70" s="2"/>
      <c r="AG70" s="2"/>
      <c r="AH70" s="2"/>
    </row>
    <row r="71" spans="1:34" x14ac:dyDescent="0.2">
      <c r="A71" s="44" t="str">
        <f t="shared" ca="1" si="3"/>
        <v/>
      </c>
      <c r="B71" s="44" t="str">
        <f t="shared" ca="1" si="3"/>
        <v/>
      </c>
      <c r="M71" s="2"/>
      <c r="N71" s="2"/>
      <c r="W71" s="2"/>
      <c r="X71" s="2"/>
      <c r="AG71" s="2"/>
      <c r="AH71" s="2"/>
    </row>
    <row r="72" spans="1:34" x14ac:dyDescent="0.2">
      <c r="A72" s="44" t="str">
        <f t="shared" ca="1" si="3"/>
        <v/>
      </c>
      <c r="B72" s="44" t="str">
        <f t="shared" ca="1" si="3"/>
        <v/>
      </c>
      <c r="M72" s="2"/>
      <c r="N72" s="2"/>
      <c r="W72" s="2"/>
      <c r="X72" s="2"/>
      <c r="AG72" s="2"/>
      <c r="AH72" s="2"/>
    </row>
    <row r="73" spans="1:34" x14ac:dyDescent="0.2">
      <c r="A73" s="44" t="str">
        <f t="shared" ca="1" si="3"/>
        <v/>
      </c>
      <c r="B73" s="44" t="str">
        <f t="shared" ca="1" si="3"/>
        <v/>
      </c>
      <c r="M73" s="2"/>
      <c r="N73" s="2"/>
      <c r="W73" s="2"/>
      <c r="X73" s="2"/>
      <c r="AG73" s="2"/>
      <c r="AH73" s="2"/>
    </row>
    <row r="74" spans="1:34" x14ac:dyDescent="0.2">
      <c r="A74" s="44" t="str">
        <f t="shared" ca="1" si="3"/>
        <v/>
      </c>
      <c r="B74" s="44" t="str">
        <f t="shared" ca="1" si="3"/>
        <v/>
      </c>
      <c r="M74" s="2"/>
      <c r="N74" s="2"/>
      <c r="AG74" s="2"/>
      <c r="AH74" s="2"/>
    </row>
    <row r="75" spans="1:34" x14ac:dyDescent="0.2">
      <c r="A75" s="44" t="str">
        <f t="shared" ca="1" si="3"/>
        <v/>
      </c>
      <c r="B75" s="44" t="str">
        <f t="shared" ca="1" si="3"/>
        <v/>
      </c>
      <c r="AG75" s="2"/>
      <c r="AH75" s="2"/>
    </row>
    <row r="76" spans="1:34" x14ac:dyDescent="0.2">
      <c r="A76" s="44" t="str">
        <f t="shared" ca="1" si="3"/>
        <v/>
      </c>
      <c r="B76" s="44" t="str">
        <f t="shared" ca="1" si="3"/>
        <v/>
      </c>
      <c r="AG76" s="2"/>
      <c r="AH76" s="2"/>
    </row>
    <row r="77" spans="1:34" x14ac:dyDescent="0.2">
      <c r="A77" s="44" t="str">
        <f t="shared" ca="1" si="3"/>
        <v/>
      </c>
      <c r="B77" s="44" t="str">
        <f t="shared" ca="1" si="3"/>
        <v/>
      </c>
      <c r="AG77" s="2"/>
      <c r="AH77" s="2"/>
    </row>
    <row r="78" spans="1:34" x14ac:dyDescent="0.2">
      <c r="A78" s="44" t="str">
        <f t="shared" ca="1" si="3"/>
        <v/>
      </c>
      <c r="B78" s="44" t="str">
        <f t="shared" ca="1" si="3"/>
        <v/>
      </c>
      <c r="AG78" s="2"/>
      <c r="AH78" s="2"/>
    </row>
    <row r="79" spans="1:34" x14ac:dyDescent="0.2">
      <c r="A79" s="44" t="str">
        <f t="shared" ca="1" si="3"/>
        <v/>
      </c>
      <c r="B79" s="44" t="str">
        <f t="shared" ca="1" si="3"/>
        <v/>
      </c>
      <c r="AG79" s="2"/>
      <c r="AH79" s="2"/>
    </row>
    <row r="80" spans="1:34" x14ac:dyDescent="0.2">
      <c r="A80" s="44" t="str">
        <f t="shared" ca="1" si="3"/>
        <v/>
      </c>
      <c r="B80" s="44" t="str">
        <f t="shared" ca="1" si="3"/>
        <v/>
      </c>
      <c r="AG80" s="2"/>
      <c r="AH80" s="2"/>
    </row>
    <row r="81" spans="1:34" x14ac:dyDescent="0.2">
      <c r="A81" s="44" t="str">
        <f t="shared" ca="1" si="3"/>
        <v/>
      </c>
      <c r="B81" s="44" t="str">
        <f t="shared" ca="1" si="3"/>
        <v/>
      </c>
      <c r="AG81" s="2"/>
      <c r="AH81" s="2"/>
    </row>
    <row r="82" spans="1:34" x14ac:dyDescent="0.2">
      <c r="A82" s="44" t="str">
        <f t="shared" ca="1" si="3"/>
        <v/>
      </c>
      <c r="B82" s="44" t="str">
        <f t="shared" ca="1" si="3"/>
        <v/>
      </c>
      <c r="AG82" s="2"/>
      <c r="AH82" s="2"/>
    </row>
    <row r="83" spans="1:34" x14ac:dyDescent="0.2">
      <c r="A83" s="44" t="str">
        <f t="shared" ca="1" si="3"/>
        <v/>
      </c>
      <c r="B83" s="44" t="str">
        <f t="shared" ca="1" si="3"/>
        <v/>
      </c>
      <c r="AG83" s="2"/>
      <c r="AH83" s="2"/>
    </row>
    <row r="84" spans="1:34" x14ac:dyDescent="0.2">
      <c r="A84" s="44" t="str">
        <f t="shared" ca="1" si="3"/>
        <v/>
      </c>
      <c r="B84" s="44" t="str">
        <f t="shared" ca="1" si="3"/>
        <v/>
      </c>
      <c r="AG84" s="2"/>
      <c r="AH84" s="2"/>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P84"/>
  <sheetViews>
    <sheetView workbookViewId="0"/>
  </sheetViews>
  <sheetFormatPr defaultColWidth="4.42578125" defaultRowHeight="11.25" x14ac:dyDescent="0.2"/>
  <cols>
    <col min="1" max="1" width="4.42578125" style="44" customWidth="1"/>
    <col min="2" max="2" width="16.5703125" style="44" customWidth="1"/>
    <col min="3" max="6" width="4.42578125" style="44" customWidth="1"/>
    <col min="7" max="8" width="4.42578125" style="46" customWidth="1"/>
    <col min="9" max="16384" width="4.42578125" style="44"/>
  </cols>
  <sheetData>
    <row r="1" spans="1:68" x14ac:dyDescent="0.2">
      <c r="A1" s="45">
        <f>IF('Statistical attachment'!C52 &lt;&gt;"",HLOOKUP('Statistical attachment'!C52,Constants!A1:BP20,4),0)</f>
        <v>2</v>
      </c>
    </row>
    <row r="2" spans="1:68" x14ac:dyDescent="0.2">
      <c r="A2" s="44">
        <v>0</v>
      </c>
      <c r="B2" s="44">
        <v>0</v>
      </c>
      <c r="C2" s="44">
        <v>1</v>
      </c>
      <c r="D2" s="44">
        <v>2</v>
      </c>
      <c r="E2" s="44">
        <v>3</v>
      </c>
      <c r="F2" s="44">
        <v>4</v>
      </c>
      <c r="G2" s="44">
        <v>5</v>
      </c>
      <c r="H2" s="44">
        <v>6</v>
      </c>
      <c r="I2" s="44">
        <v>7</v>
      </c>
      <c r="J2" s="44">
        <v>8</v>
      </c>
      <c r="K2" s="44">
        <v>9</v>
      </c>
      <c r="L2" s="44">
        <v>10</v>
      </c>
      <c r="M2" s="44">
        <v>11</v>
      </c>
      <c r="N2" s="44">
        <v>12</v>
      </c>
      <c r="O2" s="44">
        <v>13</v>
      </c>
      <c r="P2" s="44">
        <v>14</v>
      </c>
      <c r="Q2" s="44">
        <v>15</v>
      </c>
      <c r="R2" s="44">
        <v>16</v>
      </c>
      <c r="S2" s="44">
        <v>17</v>
      </c>
      <c r="T2" s="44">
        <v>18</v>
      </c>
      <c r="U2" s="44">
        <v>19</v>
      </c>
      <c r="V2" s="44">
        <v>20</v>
      </c>
      <c r="W2" s="44">
        <v>21</v>
      </c>
      <c r="X2" s="44">
        <v>22</v>
      </c>
      <c r="Y2" s="44">
        <v>23</v>
      </c>
      <c r="Z2" s="44">
        <v>24</v>
      </c>
      <c r="AA2" s="44">
        <v>25</v>
      </c>
      <c r="AB2" s="44">
        <v>26</v>
      </c>
      <c r="AC2" s="44">
        <v>27</v>
      </c>
      <c r="AD2" s="44">
        <v>28</v>
      </c>
      <c r="AE2" s="44">
        <v>29</v>
      </c>
      <c r="AF2" s="44">
        <v>30</v>
      </c>
      <c r="AG2" s="44">
        <v>31</v>
      </c>
      <c r="AH2" s="44">
        <v>32</v>
      </c>
      <c r="AI2" s="44">
        <v>33</v>
      </c>
      <c r="AJ2" s="44">
        <v>34</v>
      </c>
      <c r="AK2" s="44">
        <v>35</v>
      </c>
      <c r="AL2" s="44">
        <v>36</v>
      </c>
      <c r="AM2" s="44">
        <v>37</v>
      </c>
      <c r="AN2" s="44">
        <v>38</v>
      </c>
      <c r="AO2" s="44">
        <v>39</v>
      </c>
      <c r="AP2" s="44">
        <v>40</v>
      </c>
      <c r="AQ2" s="44">
        <v>41</v>
      </c>
      <c r="AR2" s="44">
        <v>42</v>
      </c>
      <c r="AS2" s="44">
        <v>43</v>
      </c>
      <c r="AT2" s="44">
        <v>44</v>
      </c>
      <c r="AU2" s="44">
        <v>45</v>
      </c>
      <c r="AV2" s="44">
        <v>46</v>
      </c>
      <c r="AW2" s="44">
        <v>47</v>
      </c>
      <c r="AX2" s="44">
        <v>48</v>
      </c>
      <c r="AY2" s="44">
        <v>49</v>
      </c>
      <c r="AZ2" s="44">
        <v>50</v>
      </c>
      <c r="BA2" s="44">
        <v>51</v>
      </c>
      <c r="BB2" s="44">
        <v>52</v>
      </c>
      <c r="BC2" s="44">
        <v>53</v>
      </c>
      <c r="BD2" s="44">
        <v>54</v>
      </c>
      <c r="BE2" s="44">
        <v>55</v>
      </c>
      <c r="BF2" s="44">
        <v>56</v>
      </c>
      <c r="BG2" s="44">
        <v>57</v>
      </c>
      <c r="BH2" s="44">
        <v>58</v>
      </c>
      <c r="BI2" s="44">
        <v>59</v>
      </c>
      <c r="BJ2" s="44">
        <v>60</v>
      </c>
      <c r="BK2" s="44">
        <v>61</v>
      </c>
      <c r="BL2" s="44">
        <v>62</v>
      </c>
      <c r="BM2" s="44">
        <v>63</v>
      </c>
      <c r="BN2" s="44">
        <v>64</v>
      </c>
      <c r="BO2" s="44">
        <v>65</v>
      </c>
      <c r="BP2" s="44">
        <v>66</v>
      </c>
    </row>
    <row r="3" spans="1:68" x14ac:dyDescent="0.2">
      <c r="A3" s="47"/>
      <c r="B3" s="47" t="s">
        <v>1948</v>
      </c>
      <c r="C3" s="47"/>
      <c r="D3" s="47"/>
      <c r="E3" s="47" t="s">
        <v>1948</v>
      </c>
      <c r="F3" s="47" t="s">
        <v>1948</v>
      </c>
      <c r="G3" s="47" t="s">
        <v>1948</v>
      </c>
      <c r="H3" s="47" t="s">
        <v>1948</v>
      </c>
      <c r="I3" s="47" t="s">
        <v>1948</v>
      </c>
      <c r="J3" s="47" t="s">
        <v>1948</v>
      </c>
      <c r="K3" s="47" t="s">
        <v>1948</v>
      </c>
      <c r="L3" s="47" t="s">
        <v>1948</v>
      </c>
      <c r="M3" s="47" t="s">
        <v>1948</v>
      </c>
      <c r="N3" s="47" t="s">
        <v>1948</v>
      </c>
      <c r="O3" s="47" t="s">
        <v>1948</v>
      </c>
      <c r="P3" s="47" t="s">
        <v>1948</v>
      </c>
      <c r="Q3" s="47" t="s">
        <v>1948</v>
      </c>
      <c r="R3" s="47" t="s">
        <v>1948</v>
      </c>
      <c r="S3" s="47" t="s">
        <v>1948</v>
      </c>
      <c r="T3" s="47" t="s">
        <v>1948</v>
      </c>
      <c r="U3" s="47" t="s">
        <v>1948</v>
      </c>
      <c r="V3" s="47" t="s">
        <v>1948</v>
      </c>
      <c r="W3" s="47" t="s">
        <v>1948</v>
      </c>
      <c r="X3" s="47" t="s">
        <v>1948</v>
      </c>
      <c r="Y3" s="47" t="s">
        <v>1948</v>
      </c>
      <c r="Z3" s="47" t="s">
        <v>1948</v>
      </c>
      <c r="AA3" s="47" t="s">
        <v>1948</v>
      </c>
      <c r="AB3" s="47" t="s">
        <v>1948</v>
      </c>
      <c r="AC3" s="47" t="s">
        <v>1948</v>
      </c>
      <c r="AD3" s="47" t="s">
        <v>1948</v>
      </c>
      <c r="AE3" s="47" t="s">
        <v>1948</v>
      </c>
      <c r="AF3" s="47" t="s">
        <v>1948</v>
      </c>
      <c r="AG3" s="47" t="s">
        <v>1948</v>
      </c>
      <c r="AH3" s="47" t="s">
        <v>1948</v>
      </c>
      <c r="AI3" s="47" t="s">
        <v>1948</v>
      </c>
      <c r="AJ3" s="47" t="s">
        <v>1948</v>
      </c>
      <c r="AK3" s="47" t="s">
        <v>1948</v>
      </c>
      <c r="AL3" s="47" t="s">
        <v>1948</v>
      </c>
      <c r="AM3" s="47" t="s">
        <v>1948</v>
      </c>
      <c r="AN3" s="47" t="s">
        <v>1948</v>
      </c>
      <c r="AO3" s="47" t="s">
        <v>1948</v>
      </c>
      <c r="AP3" s="47" t="s">
        <v>1948</v>
      </c>
      <c r="AQ3" s="47" t="s">
        <v>1948</v>
      </c>
      <c r="AR3" s="47" t="s">
        <v>1948</v>
      </c>
      <c r="AS3" s="47" t="s">
        <v>1948</v>
      </c>
      <c r="AT3" s="47" t="s">
        <v>1948</v>
      </c>
      <c r="AU3" s="47" t="s">
        <v>1948</v>
      </c>
      <c r="AV3" s="47" t="s">
        <v>1948</v>
      </c>
      <c r="AW3" s="47" t="s">
        <v>1948</v>
      </c>
      <c r="AX3" s="47" t="s">
        <v>1948</v>
      </c>
      <c r="AY3" s="47" t="s">
        <v>1948</v>
      </c>
      <c r="AZ3" s="47" t="s">
        <v>1948</v>
      </c>
      <c r="BA3" s="47" t="s">
        <v>1948</v>
      </c>
      <c r="BB3" s="47" t="s">
        <v>1948</v>
      </c>
      <c r="BC3" s="47" t="s">
        <v>1948</v>
      </c>
      <c r="BD3" s="47" t="s">
        <v>1948</v>
      </c>
      <c r="BE3" s="47" t="s">
        <v>1948</v>
      </c>
      <c r="BF3" s="47" t="s">
        <v>1948</v>
      </c>
      <c r="BG3" s="47" t="s">
        <v>1948</v>
      </c>
      <c r="BH3" s="47" t="s">
        <v>1948</v>
      </c>
      <c r="BI3" s="47" t="s">
        <v>1948</v>
      </c>
      <c r="BJ3" s="47" t="s">
        <v>1948</v>
      </c>
      <c r="BK3" s="47" t="s">
        <v>1948</v>
      </c>
      <c r="BL3" s="47" t="s">
        <v>1948</v>
      </c>
      <c r="BM3" s="47" t="s">
        <v>1948</v>
      </c>
      <c r="BN3" s="47" t="s">
        <v>1948</v>
      </c>
      <c r="BO3" s="47" t="s">
        <v>1948</v>
      </c>
      <c r="BP3" s="47" t="s">
        <v>1948</v>
      </c>
    </row>
    <row r="4" spans="1:68" x14ac:dyDescent="0.2">
      <c r="A4" s="44" t="str">
        <f t="shared" ref="A4:B23" ca="1" si="0">IF($A$1="---","",IF(OFFSET(A4,0,$A$1)="","",OFFSET(A4,0,$A$1)))</f>
        <v/>
      </c>
      <c r="B4" s="44" t="str">
        <f t="shared" ca="1" si="0"/>
        <v/>
      </c>
      <c r="E4" s="52" t="s">
        <v>1312</v>
      </c>
      <c r="F4" s="2" t="s">
        <v>2084</v>
      </c>
      <c r="G4" s="52" t="s">
        <v>1317</v>
      </c>
      <c r="H4" s="2" t="s">
        <v>2087</v>
      </c>
      <c r="I4" s="52" t="s">
        <v>1322</v>
      </c>
      <c r="J4" s="2" t="s">
        <v>2092</v>
      </c>
      <c r="K4" s="52" t="s">
        <v>1325</v>
      </c>
      <c r="L4" s="2" t="s">
        <v>2098</v>
      </c>
      <c r="M4" s="52" t="s">
        <v>1329</v>
      </c>
      <c r="N4" s="2" t="s">
        <v>2100</v>
      </c>
      <c r="O4" s="52" t="s">
        <v>1333</v>
      </c>
      <c r="P4" s="2" t="s">
        <v>2104</v>
      </c>
      <c r="Q4" s="52" t="s">
        <v>1292</v>
      </c>
      <c r="R4" s="2" t="s">
        <v>2112</v>
      </c>
      <c r="S4" s="52" t="s">
        <v>1340</v>
      </c>
      <c r="T4" s="2" t="s">
        <v>628</v>
      </c>
      <c r="U4" s="52" t="s">
        <v>1341</v>
      </c>
      <c r="V4" s="2" t="s">
        <v>631</v>
      </c>
      <c r="W4" s="52" t="s">
        <v>1343</v>
      </c>
      <c r="X4" s="2" t="s">
        <v>632</v>
      </c>
      <c r="Y4" s="52" t="s">
        <v>1353</v>
      </c>
      <c r="Z4" s="2" t="s">
        <v>362</v>
      </c>
      <c r="AA4" s="52" t="s">
        <v>1359</v>
      </c>
      <c r="AB4" s="2" t="s">
        <v>2415</v>
      </c>
      <c r="AC4" s="52" t="s">
        <v>1364</v>
      </c>
      <c r="AD4" s="2" t="s">
        <v>2426</v>
      </c>
      <c r="AE4" s="52" t="s">
        <v>1372</v>
      </c>
      <c r="AF4" s="2" t="s">
        <v>2433</v>
      </c>
      <c r="AG4" s="52" t="s">
        <v>1380</v>
      </c>
      <c r="AH4" s="2" t="s">
        <v>2436</v>
      </c>
      <c r="AI4" s="51" t="s">
        <v>1382</v>
      </c>
      <c r="AJ4" s="44" t="s">
        <v>2447</v>
      </c>
      <c r="AK4" s="51" t="s">
        <v>1385</v>
      </c>
      <c r="AL4" s="44" t="s">
        <v>265</v>
      </c>
      <c r="AM4" s="51" t="s">
        <v>1388</v>
      </c>
      <c r="AN4" s="44" t="s">
        <v>268</v>
      </c>
      <c r="AO4" s="51" t="s">
        <v>1392</v>
      </c>
      <c r="AP4" s="44" t="s">
        <v>272</v>
      </c>
      <c r="AQ4" s="51" t="s">
        <v>1395</v>
      </c>
      <c r="AR4" s="44" t="s">
        <v>278</v>
      </c>
      <c r="AS4" s="51" t="s">
        <v>1397</v>
      </c>
      <c r="AT4" s="44" t="s">
        <v>282</v>
      </c>
      <c r="AU4" s="51" t="s">
        <v>1400</v>
      </c>
      <c r="AV4" s="44" t="s">
        <v>288</v>
      </c>
      <c r="AW4" s="51" t="s">
        <v>1403</v>
      </c>
      <c r="AX4" s="44" t="s">
        <v>274</v>
      </c>
      <c r="AY4" s="51" t="s">
        <v>1405</v>
      </c>
      <c r="AZ4" s="44" t="s">
        <v>277</v>
      </c>
      <c r="BA4" s="51" t="s">
        <v>1407</v>
      </c>
      <c r="BB4" s="44" t="s">
        <v>132</v>
      </c>
      <c r="BC4" s="51" t="s">
        <v>1410</v>
      </c>
      <c r="BD4" s="44" t="s">
        <v>2439</v>
      </c>
      <c r="BE4" s="51" t="s">
        <v>1415</v>
      </c>
      <c r="BF4" s="44" t="s">
        <v>2426</v>
      </c>
      <c r="BG4" s="51" t="s">
        <v>1421</v>
      </c>
      <c r="BH4" s="44" t="s">
        <v>2433</v>
      </c>
      <c r="BI4" s="51" t="s">
        <v>1429</v>
      </c>
      <c r="BJ4" s="44" t="s">
        <v>292</v>
      </c>
      <c r="BK4" s="51" t="s">
        <v>1432</v>
      </c>
      <c r="BL4" s="44" t="s">
        <v>294</v>
      </c>
      <c r="BM4" s="51" t="s">
        <v>1436</v>
      </c>
      <c r="BN4" s="44" t="s">
        <v>299</v>
      </c>
      <c r="BO4" s="51" t="s">
        <v>1439</v>
      </c>
      <c r="BP4" s="44" t="s">
        <v>305</v>
      </c>
    </row>
    <row r="5" spans="1:68" x14ac:dyDescent="0.2">
      <c r="A5" s="44" t="str">
        <f t="shared" ca="1" si="0"/>
        <v/>
      </c>
      <c r="B5" s="44" t="str">
        <f t="shared" ca="1" si="0"/>
        <v/>
      </c>
      <c r="E5" s="51" t="s">
        <v>1313</v>
      </c>
      <c r="F5" s="44" t="s">
        <v>2079</v>
      </c>
      <c r="G5" s="52" t="s">
        <v>1318</v>
      </c>
      <c r="H5" s="2" t="s">
        <v>2085</v>
      </c>
      <c r="I5" s="52" t="s">
        <v>1323</v>
      </c>
      <c r="J5" s="2" t="s">
        <v>2089</v>
      </c>
      <c r="K5" s="52" t="s">
        <v>1326</v>
      </c>
      <c r="L5" s="2" t="s">
        <v>2097</v>
      </c>
      <c r="M5" s="52" t="s">
        <v>1330</v>
      </c>
      <c r="N5" s="2" t="s">
        <v>2102</v>
      </c>
      <c r="O5" s="52" t="s">
        <v>1334</v>
      </c>
      <c r="P5" s="2" t="s">
        <v>2109</v>
      </c>
      <c r="Q5" s="52" t="s">
        <v>1338</v>
      </c>
      <c r="R5" s="2" t="s">
        <v>2111</v>
      </c>
      <c r="S5" s="52" t="s">
        <v>1294</v>
      </c>
      <c r="T5" s="2" t="s">
        <v>629</v>
      </c>
      <c r="U5" s="52" t="s">
        <v>1342</v>
      </c>
      <c r="V5" s="2" t="s">
        <v>630</v>
      </c>
      <c r="W5" s="52" t="s">
        <v>1344</v>
      </c>
      <c r="X5" s="2" t="s">
        <v>2327</v>
      </c>
      <c r="Y5" s="52" t="s">
        <v>1354</v>
      </c>
      <c r="Z5" s="2" t="s">
        <v>2411</v>
      </c>
      <c r="AA5" s="52" t="s">
        <v>1360</v>
      </c>
      <c r="AB5" s="2" t="s">
        <v>2416</v>
      </c>
      <c r="AC5" s="52" t="s">
        <v>1365</v>
      </c>
      <c r="AD5" s="2" t="s">
        <v>2417</v>
      </c>
      <c r="AE5" s="52" t="s">
        <v>1373</v>
      </c>
      <c r="AF5" s="2" t="s">
        <v>2428</v>
      </c>
      <c r="AG5" s="52" t="s">
        <v>1381</v>
      </c>
      <c r="AH5" s="2" t="s">
        <v>2191</v>
      </c>
      <c r="AI5" s="51" t="s">
        <v>1383</v>
      </c>
      <c r="AJ5" s="44" t="s">
        <v>2448</v>
      </c>
      <c r="AK5" s="51" t="s">
        <v>1386</v>
      </c>
      <c r="AL5" s="44" t="s">
        <v>264</v>
      </c>
      <c r="AM5" s="51" t="s">
        <v>1389</v>
      </c>
      <c r="AN5" s="44" t="s">
        <v>270</v>
      </c>
      <c r="AO5" s="51" t="s">
        <v>1393</v>
      </c>
      <c r="AP5" s="44" t="s">
        <v>271</v>
      </c>
      <c r="AQ5" s="51" t="s">
        <v>1396</v>
      </c>
      <c r="AR5" s="44" t="s">
        <v>279</v>
      </c>
      <c r="AS5" s="51" t="s">
        <v>1398</v>
      </c>
      <c r="AT5" s="44" t="s">
        <v>283</v>
      </c>
      <c r="AU5" s="51" t="s">
        <v>1302</v>
      </c>
      <c r="AV5" s="44" t="s">
        <v>287</v>
      </c>
      <c r="AW5" s="51" t="s">
        <v>1404</v>
      </c>
      <c r="AX5" s="44" t="s">
        <v>275</v>
      </c>
      <c r="AY5" s="51" t="s">
        <v>1406</v>
      </c>
      <c r="AZ5" s="44" t="s">
        <v>276</v>
      </c>
      <c r="BA5" s="51" t="s">
        <v>1408</v>
      </c>
      <c r="BB5" s="44" t="s">
        <v>2438</v>
      </c>
      <c r="BC5" s="51" t="s">
        <v>1411</v>
      </c>
      <c r="BD5" s="44" t="s">
        <v>2441</v>
      </c>
      <c r="BE5" s="51" t="s">
        <v>1416</v>
      </c>
      <c r="BF5" s="44" t="s">
        <v>2417</v>
      </c>
      <c r="BG5" s="51" t="s">
        <v>1422</v>
      </c>
      <c r="BH5" s="44" t="s">
        <v>2428</v>
      </c>
      <c r="BI5" s="51" t="s">
        <v>1430</v>
      </c>
      <c r="BJ5" s="44" t="s">
        <v>291</v>
      </c>
      <c r="BK5" s="51" t="s">
        <v>1433</v>
      </c>
      <c r="BL5" s="44" t="s">
        <v>297</v>
      </c>
      <c r="BM5" s="51" t="s">
        <v>1311</v>
      </c>
      <c r="BN5" s="44" t="s">
        <v>298</v>
      </c>
      <c r="BO5" s="51" t="s">
        <v>1440</v>
      </c>
      <c r="BP5" s="44" t="s">
        <v>303</v>
      </c>
    </row>
    <row r="6" spans="1:68" x14ac:dyDescent="0.2">
      <c r="A6" s="44" t="str">
        <f t="shared" ca="1" si="0"/>
        <v/>
      </c>
      <c r="B6" s="44" t="str">
        <f t="shared" ca="1" si="0"/>
        <v/>
      </c>
      <c r="E6" s="52" t="s">
        <v>1314</v>
      </c>
      <c r="F6" s="44" t="s">
        <v>2081</v>
      </c>
      <c r="G6" s="52" t="s">
        <v>1319</v>
      </c>
      <c r="H6" s="2" t="s">
        <v>2088</v>
      </c>
      <c r="I6" s="52" t="s">
        <v>1324</v>
      </c>
      <c r="J6" s="2" t="s">
        <v>2091</v>
      </c>
      <c r="K6" s="52" t="s">
        <v>1327</v>
      </c>
      <c r="L6" s="2" t="s">
        <v>2093</v>
      </c>
      <c r="M6" s="52" t="s">
        <v>1331</v>
      </c>
      <c r="N6" s="2" t="s">
        <v>2103</v>
      </c>
      <c r="O6" s="52" t="s">
        <v>1335</v>
      </c>
      <c r="P6" s="2" t="s">
        <v>2110</v>
      </c>
      <c r="Q6" s="52" t="s">
        <v>1339</v>
      </c>
      <c r="R6" s="2" t="s">
        <v>626</v>
      </c>
      <c r="S6" s="52" t="s">
        <v>1295</v>
      </c>
      <c r="T6" s="2" t="s">
        <v>627</v>
      </c>
      <c r="U6" s="2"/>
      <c r="V6" s="2"/>
      <c r="W6" s="52" t="s">
        <v>1345</v>
      </c>
      <c r="X6" s="2" t="s">
        <v>415</v>
      </c>
      <c r="Y6" s="52" t="s">
        <v>1355</v>
      </c>
      <c r="Z6" s="2" t="s">
        <v>2341</v>
      </c>
      <c r="AA6" s="52" t="s">
        <v>1361</v>
      </c>
      <c r="AB6" s="2" t="s">
        <v>2414</v>
      </c>
      <c r="AC6" s="52" t="s">
        <v>1296</v>
      </c>
      <c r="AD6" s="2" t="s">
        <v>2421</v>
      </c>
      <c r="AE6" s="52" t="s">
        <v>1374</v>
      </c>
      <c r="AF6" s="2" t="s">
        <v>2435</v>
      </c>
      <c r="AG6" s="2"/>
      <c r="AH6" s="2"/>
      <c r="AI6" s="51" t="s">
        <v>1299</v>
      </c>
      <c r="AJ6" s="44" t="s">
        <v>257</v>
      </c>
      <c r="AK6" s="51" t="s">
        <v>1387</v>
      </c>
      <c r="AL6" s="44" t="s">
        <v>266</v>
      </c>
      <c r="AM6" s="51" t="s">
        <v>1390</v>
      </c>
      <c r="AN6" s="44" t="s">
        <v>269</v>
      </c>
      <c r="AO6" s="51" t="s">
        <v>1394</v>
      </c>
      <c r="AP6" s="44" t="s">
        <v>273</v>
      </c>
      <c r="AS6" s="51" t="s">
        <v>1399</v>
      </c>
      <c r="AT6" s="44" t="s">
        <v>281</v>
      </c>
      <c r="AU6" s="51" t="s">
        <v>1303</v>
      </c>
      <c r="AV6" s="44" t="s">
        <v>285</v>
      </c>
      <c r="BA6" s="51" t="s">
        <v>1409</v>
      </c>
      <c r="BB6" s="44" t="s">
        <v>2437</v>
      </c>
      <c r="BC6" s="51" t="s">
        <v>1412</v>
      </c>
      <c r="BD6" s="44" t="s">
        <v>2442</v>
      </c>
      <c r="BE6" s="51" t="s">
        <v>1417</v>
      </c>
      <c r="BF6" s="44" t="s">
        <v>2421</v>
      </c>
      <c r="BG6" s="51" t="s">
        <v>1423</v>
      </c>
      <c r="BH6" s="44" t="s">
        <v>2435</v>
      </c>
      <c r="BI6" s="51" t="s">
        <v>1431</v>
      </c>
      <c r="BJ6" s="44" t="s">
        <v>293</v>
      </c>
      <c r="BK6" s="51" t="s">
        <v>1434</v>
      </c>
      <c r="BL6" s="44" t="s">
        <v>295</v>
      </c>
      <c r="BM6" s="51" t="s">
        <v>1437</v>
      </c>
      <c r="BN6" s="44" t="s">
        <v>300</v>
      </c>
      <c r="BO6" s="51" t="s">
        <v>1449</v>
      </c>
      <c r="BP6" s="44" t="s">
        <v>304</v>
      </c>
    </row>
    <row r="7" spans="1:68" x14ac:dyDescent="0.2">
      <c r="A7" s="44" t="str">
        <f t="shared" ca="1" si="0"/>
        <v/>
      </c>
      <c r="B7" s="44" t="str">
        <f t="shared" ca="1" si="0"/>
        <v/>
      </c>
      <c r="E7" s="51" t="s">
        <v>1315</v>
      </c>
      <c r="F7" s="44" t="s">
        <v>2080</v>
      </c>
      <c r="G7" s="52" t="s">
        <v>1320</v>
      </c>
      <c r="H7" s="2" t="s">
        <v>2001</v>
      </c>
      <c r="I7" s="52" t="s">
        <v>1286</v>
      </c>
      <c r="J7" s="2" t="s">
        <v>2090</v>
      </c>
      <c r="K7" s="52" t="s">
        <v>1328</v>
      </c>
      <c r="L7" s="2" t="s">
        <v>2095</v>
      </c>
      <c r="M7" s="52" t="s">
        <v>1332</v>
      </c>
      <c r="N7" s="2" t="s">
        <v>2099</v>
      </c>
      <c r="O7" s="52" t="s">
        <v>1290</v>
      </c>
      <c r="P7" s="2" t="s">
        <v>2108</v>
      </c>
      <c r="Q7" s="52" t="s">
        <v>1293</v>
      </c>
      <c r="R7" s="2" t="s">
        <v>625</v>
      </c>
      <c r="S7" s="2"/>
      <c r="T7" s="2"/>
      <c r="U7" s="2"/>
      <c r="V7" s="2"/>
      <c r="W7" s="52" t="s">
        <v>1346</v>
      </c>
      <c r="X7" s="2" t="s">
        <v>416</v>
      </c>
      <c r="Y7" s="52" t="s">
        <v>1356</v>
      </c>
      <c r="Z7" s="2" t="s">
        <v>361</v>
      </c>
      <c r="AA7" s="52" t="s">
        <v>1362</v>
      </c>
      <c r="AB7" s="2" t="s">
        <v>2412</v>
      </c>
      <c r="AC7" s="52" t="s">
        <v>1297</v>
      </c>
      <c r="AD7" s="2" t="s">
        <v>2427</v>
      </c>
      <c r="AE7" s="52" t="s">
        <v>1375</v>
      </c>
      <c r="AF7" s="2" t="s">
        <v>2429</v>
      </c>
      <c r="AG7" s="2"/>
      <c r="AH7" s="2"/>
      <c r="AI7" s="51" t="s">
        <v>1384</v>
      </c>
      <c r="AJ7" s="44" t="s">
        <v>2446</v>
      </c>
      <c r="AK7" s="51" t="s">
        <v>1300</v>
      </c>
      <c r="AL7" s="44" t="s">
        <v>2448</v>
      </c>
      <c r="AM7" s="51" t="s">
        <v>1391</v>
      </c>
      <c r="AN7" s="44" t="s">
        <v>267</v>
      </c>
      <c r="AS7" s="51" t="s">
        <v>1301</v>
      </c>
      <c r="AT7" s="44" t="s">
        <v>280</v>
      </c>
      <c r="AU7" s="51" t="s">
        <v>1304</v>
      </c>
      <c r="AV7" s="44" t="s">
        <v>286</v>
      </c>
      <c r="BC7" s="51" t="s">
        <v>1413</v>
      </c>
      <c r="BD7" s="44" t="s">
        <v>2440</v>
      </c>
      <c r="BE7" s="51" t="s">
        <v>1418</v>
      </c>
      <c r="BF7" s="44" t="s">
        <v>2427</v>
      </c>
      <c r="BG7" s="51" t="s">
        <v>1424</v>
      </c>
      <c r="BH7" s="44" t="s">
        <v>2429</v>
      </c>
      <c r="BK7" s="51" t="s">
        <v>1435</v>
      </c>
      <c r="BL7" s="44" t="s">
        <v>296</v>
      </c>
      <c r="BM7" s="51" t="s">
        <v>1438</v>
      </c>
      <c r="BN7" s="44" t="s">
        <v>301</v>
      </c>
      <c r="BO7" s="51" t="s">
        <v>1450</v>
      </c>
      <c r="BP7" s="44" t="s">
        <v>302</v>
      </c>
    </row>
    <row r="8" spans="1:68" x14ac:dyDescent="0.2">
      <c r="A8" s="44" t="str">
        <f t="shared" ca="1" si="0"/>
        <v/>
      </c>
      <c r="B8" s="44" t="str">
        <f t="shared" ca="1" si="0"/>
        <v/>
      </c>
      <c r="E8" s="52" t="s">
        <v>1316</v>
      </c>
      <c r="F8" s="44" t="s">
        <v>2083</v>
      </c>
      <c r="G8" s="52" t="s">
        <v>1930</v>
      </c>
      <c r="H8" s="2" t="s">
        <v>2086</v>
      </c>
      <c r="I8" s="2"/>
      <c r="J8" s="2"/>
      <c r="K8" s="52" t="s">
        <v>1287</v>
      </c>
      <c r="L8" s="2" t="s">
        <v>2094</v>
      </c>
      <c r="M8" s="52" t="s">
        <v>1289</v>
      </c>
      <c r="N8" s="2" t="s">
        <v>2101</v>
      </c>
      <c r="O8" s="52" t="s">
        <v>1336</v>
      </c>
      <c r="P8" s="2" t="s">
        <v>2105</v>
      </c>
      <c r="Q8" s="2"/>
      <c r="R8" s="2"/>
      <c r="S8" s="2"/>
      <c r="T8" s="2"/>
      <c r="U8" s="2"/>
      <c r="V8" s="2"/>
      <c r="W8" s="52" t="s">
        <v>1347</v>
      </c>
      <c r="X8" s="2" t="s">
        <v>633</v>
      </c>
      <c r="Y8" s="52" t="s">
        <v>1357</v>
      </c>
      <c r="Z8" s="2" t="s">
        <v>2410</v>
      </c>
      <c r="AA8" s="52" t="s">
        <v>1363</v>
      </c>
      <c r="AB8" s="2" t="s">
        <v>2413</v>
      </c>
      <c r="AC8" s="52" t="s">
        <v>1366</v>
      </c>
      <c r="AD8" s="2" t="s">
        <v>2425</v>
      </c>
      <c r="AE8" s="52" t="s">
        <v>1376</v>
      </c>
      <c r="AF8" s="2" t="s">
        <v>2431</v>
      </c>
      <c r="AG8" s="2"/>
      <c r="AH8" s="2"/>
      <c r="AK8" s="53"/>
      <c r="AL8" s="53"/>
      <c r="AU8" s="51" t="s">
        <v>1401</v>
      </c>
      <c r="AV8" s="44" t="s">
        <v>284</v>
      </c>
      <c r="BC8" s="51" t="s">
        <v>1414</v>
      </c>
      <c r="BD8" s="44" t="s">
        <v>2443</v>
      </c>
      <c r="BE8" s="51" t="s">
        <v>1306</v>
      </c>
      <c r="BF8" s="44" t="s">
        <v>2425</v>
      </c>
      <c r="BG8" s="51" t="s">
        <v>1425</v>
      </c>
      <c r="BH8" s="44" t="s">
        <v>2431</v>
      </c>
    </row>
    <row r="9" spans="1:68" x14ac:dyDescent="0.2">
      <c r="A9" s="44" t="str">
        <f t="shared" ca="1" si="0"/>
        <v/>
      </c>
      <c r="B9" s="44" t="str">
        <f t="shared" ca="1" si="0"/>
        <v/>
      </c>
      <c r="E9" s="51" t="s">
        <v>1929</v>
      </c>
      <c r="F9" s="44" t="s">
        <v>2082</v>
      </c>
      <c r="G9" s="52" t="s">
        <v>1321</v>
      </c>
      <c r="H9" s="2" t="s">
        <v>0</v>
      </c>
      <c r="I9" s="2"/>
      <c r="J9" s="2"/>
      <c r="K9" s="52" t="s">
        <v>1288</v>
      </c>
      <c r="L9" s="2" t="s">
        <v>2096</v>
      </c>
      <c r="M9" s="2"/>
      <c r="N9" s="2"/>
      <c r="O9" s="52" t="s">
        <v>1337</v>
      </c>
      <c r="P9" s="2" t="s">
        <v>2106</v>
      </c>
      <c r="Q9" s="2"/>
      <c r="R9" s="2"/>
      <c r="S9" s="2"/>
      <c r="T9" s="2"/>
      <c r="U9" s="2"/>
      <c r="V9" s="2"/>
      <c r="W9" s="52" t="s">
        <v>1348</v>
      </c>
      <c r="X9" s="2" t="s">
        <v>1180</v>
      </c>
      <c r="Y9" s="52" t="s">
        <v>1358</v>
      </c>
      <c r="Z9" s="2" t="s">
        <v>360</v>
      </c>
      <c r="AA9" s="2"/>
      <c r="AB9" s="2"/>
      <c r="AC9" s="52" t="s">
        <v>1367</v>
      </c>
      <c r="AD9" s="2" t="s">
        <v>2419</v>
      </c>
      <c r="AE9" s="52" t="s">
        <v>1377</v>
      </c>
      <c r="AF9" s="2" t="s">
        <v>2434</v>
      </c>
      <c r="AG9" s="2"/>
      <c r="AH9" s="2"/>
      <c r="AU9" s="51" t="s">
        <v>1402</v>
      </c>
      <c r="AV9" s="44" t="s">
        <v>289</v>
      </c>
      <c r="BE9" s="51" t="s">
        <v>1419</v>
      </c>
      <c r="BF9" s="44" t="s">
        <v>2444</v>
      </c>
      <c r="BG9" s="51" t="s">
        <v>1426</v>
      </c>
      <c r="BH9" s="44" t="s">
        <v>2434</v>
      </c>
    </row>
    <row r="10" spans="1:68" x14ac:dyDescent="0.2">
      <c r="A10" s="44" t="str">
        <f t="shared" ca="1" si="0"/>
        <v/>
      </c>
      <c r="B10" s="44" t="str">
        <f t="shared" ca="1" si="0"/>
        <v/>
      </c>
      <c r="G10" s="52" t="s">
        <v>1285</v>
      </c>
      <c r="H10" s="46" t="s">
        <v>1</v>
      </c>
      <c r="I10" s="2"/>
      <c r="J10" s="2"/>
      <c r="K10" s="2"/>
      <c r="L10" s="2"/>
      <c r="M10" s="2"/>
      <c r="N10" s="2"/>
      <c r="O10" s="52" t="s">
        <v>1291</v>
      </c>
      <c r="P10" s="2" t="s">
        <v>2107</v>
      </c>
      <c r="Q10" s="2"/>
      <c r="R10" s="2"/>
      <c r="S10" s="2"/>
      <c r="T10" s="2"/>
      <c r="U10" s="2"/>
      <c r="V10" s="2"/>
      <c r="W10" s="52" t="s">
        <v>1349</v>
      </c>
      <c r="X10" s="2" t="s">
        <v>2329</v>
      </c>
      <c r="Y10" s="2"/>
      <c r="Z10" s="2"/>
      <c r="AA10" s="2"/>
      <c r="AB10" s="2"/>
      <c r="AC10" s="52" t="s">
        <v>1298</v>
      </c>
      <c r="AD10" s="2" t="s">
        <v>2418</v>
      </c>
      <c r="AE10" s="52" t="s">
        <v>1378</v>
      </c>
      <c r="AF10" s="2" t="s">
        <v>2432</v>
      </c>
      <c r="AG10" s="2"/>
      <c r="AH10" s="2"/>
      <c r="AU10" s="51" t="s">
        <v>1305</v>
      </c>
      <c r="AV10" s="44" t="s">
        <v>290</v>
      </c>
      <c r="BE10" s="51" t="s">
        <v>1307</v>
      </c>
      <c r="BF10" s="44" t="s">
        <v>2418</v>
      </c>
      <c r="BG10" s="51" t="s">
        <v>1427</v>
      </c>
      <c r="BH10" s="44" t="s">
        <v>2445</v>
      </c>
    </row>
    <row r="11" spans="1:68" x14ac:dyDescent="0.2">
      <c r="A11" s="44" t="str">
        <f t="shared" ca="1" si="0"/>
        <v/>
      </c>
      <c r="B11" s="44" t="str">
        <f t="shared" ca="1" si="0"/>
        <v/>
      </c>
      <c r="I11" s="2"/>
      <c r="J11" s="2"/>
      <c r="K11" s="2"/>
      <c r="L11" s="2"/>
      <c r="M11" s="2"/>
      <c r="N11" s="2"/>
      <c r="O11" s="2"/>
      <c r="P11" s="2"/>
      <c r="Q11" s="2"/>
      <c r="R11" s="2"/>
      <c r="S11" s="2"/>
      <c r="T11" s="2"/>
      <c r="W11" s="52" t="s">
        <v>1350</v>
      </c>
      <c r="X11" s="2" t="s">
        <v>2326</v>
      </c>
      <c r="Y11" s="2"/>
      <c r="Z11" s="2"/>
      <c r="AA11" s="2"/>
      <c r="AB11" s="2"/>
      <c r="AC11" s="52" t="s">
        <v>1368</v>
      </c>
      <c r="AD11" s="2" t="s">
        <v>2424</v>
      </c>
      <c r="AE11" s="52" t="s">
        <v>1379</v>
      </c>
      <c r="AF11" s="2" t="s">
        <v>2430</v>
      </c>
      <c r="AG11" s="2"/>
      <c r="AH11" s="2"/>
      <c r="BE11" s="51" t="s">
        <v>1308</v>
      </c>
      <c r="BF11" s="44" t="s">
        <v>2424</v>
      </c>
      <c r="BG11" s="51" t="s">
        <v>1428</v>
      </c>
      <c r="BH11" s="44" t="s">
        <v>2430</v>
      </c>
    </row>
    <row r="12" spans="1:68" x14ac:dyDescent="0.2">
      <c r="A12" s="44" t="str">
        <f t="shared" ca="1" si="0"/>
        <v/>
      </c>
      <c r="B12" s="44" t="str">
        <f t="shared" ca="1" si="0"/>
        <v/>
      </c>
      <c r="I12" s="2"/>
      <c r="J12" s="2"/>
      <c r="K12" s="2"/>
      <c r="L12" s="2"/>
      <c r="M12" s="2"/>
      <c r="N12" s="2"/>
      <c r="O12" s="2"/>
      <c r="P12" s="2"/>
      <c r="Q12" s="2"/>
      <c r="R12" s="2"/>
      <c r="S12" s="2"/>
      <c r="T12" s="2"/>
      <c r="W12" s="52" t="s">
        <v>1351</v>
      </c>
      <c r="X12" s="2" t="s">
        <v>2328</v>
      </c>
      <c r="Y12" s="2"/>
      <c r="Z12" s="2"/>
      <c r="AA12" s="2"/>
      <c r="AB12" s="2"/>
      <c r="AC12" s="52" t="s">
        <v>1369</v>
      </c>
      <c r="AD12" s="2" t="s">
        <v>2423</v>
      </c>
      <c r="AE12" s="2"/>
      <c r="AF12" s="2"/>
      <c r="AG12" s="2"/>
      <c r="AH12" s="2"/>
      <c r="BE12" s="51" t="s">
        <v>1420</v>
      </c>
      <c r="BF12" s="44" t="s">
        <v>2423</v>
      </c>
    </row>
    <row r="13" spans="1:68" x14ac:dyDescent="0.2">
      <c r="A13" s="44" t="str">
        <f t="shared" ca="1" si="0"/>
        <v/>
      </c>
      <c r="B13" s="44" t="str">
        <f t="shared" ca="1" si="0"/>
        <v/>
      </c>
      <c r="I13" s="2"/>
      <c r="J13" s="2"/>
      <c r="K13" s="2"/>
      <c r="L13" s="2"/>
      <c r="M13" s="2"/>
      <c r="N13" s="2"/>
      <c r="O13" s="2"/>
      <c r="P13" s="2"/>
      <c r="Q13" s="2"/>
      <c r="R13" s="2"/>
      <c r="S13" s="2"/>
      <c r="T13" s="2"/>
      <c r="W13" s="52" t="s">
        <v>1352</v>
      </c>
      <c r="X13" s="2" t="s">
        <v>1181</v>
      </c>
      <c r="Y13" s="2"/>
      <c r="Z13" s="2"/>
      <c r="AA13" s="2"/>
      <c r="AB13" s="2"/>
      <c r="AC13" s="52" t="s">
        <v>1370</v>
      </c>
      <c r="AD13" s="2" t="s">
        <v>2422</v>
      </c>
      <c r="AE13" s="2"/>
      <c r="AF13" s="2"/>
      <c r="AG13" s="2"/>
      <c r="AH13" s="2"/>
      <c r="BE13" s="51" t="s">
        <v>1309</v>
      </c>
      <c r="BF13" s="44" t="s">
        <v>2422</v>
      </c>
    </row>
    <row r="14" spans="1:68" x14ac:dyDescent="0.2">
      <c r="A14" s="44" t="str">
        <f t="shared" ca="1" si="0"/>
        <v/>
      </c>
      <c r="B14" s="44" t="str">
        <f t="shared" ca="1" si="0"/>
        <v/>
      </c>
      <c r="I14" s="2"/>
      <c r="J14" s="2"/>
      <c r="M14" s="2"/>
      <c r="N14" s="2"/>
      <c r="O14" s="2"/>
      <c r="P14" s="2"/>
      <c r="Q14" s="2"/>
      <c r="R14" s="2"/>
      <c r="S14" s="2"/>
      <c r="T14" s="2"/>
      <c r="W14" s="2"/>
      <c r="X14" s="2"/>
      <c r="Y14" s="2"/>
      <c r="Z14" s="2"/>
      <c r="AA14" s="2"/>
      <c r="AB14" s="2"/>
      <c r="AC14" s="52" t="s">
        <v>1371</v>
      </c>
      <c r="AD14" s="2" t="s">
        <v>2420</v>
      </c>
      <c r="AE14" s="2"/>
      <c r="AF14" s="2"/>
      <c r="AG14" s="2"/>
      <c r="AH14" s="2"/>
      <c r="BE14" s="51" t="s">
        <v>1310</v>
      </c>
      <c r="BF14" s="44" t="s">
        <v>2420</v>
      </c>
    </row>
    <row r="15" spans="1:68" x14ac:dyDescent="0.2">
      <c r="A15" s="44" t="str">
        <f t="shared" ca="1" si="0"/>
        <v/>
      </c>
      <c r="B15" s="44" t="str">
        <f t="shared" ca="1" si="0"/>
        <v/>
      </c>
      <c r="I15" s="2"/>
      <c r="J15" s="2"/>
      <c r="M15" s="2"/>
      <c r="N15" s="2"/>
      <c r="O15" s="2"/>
      <c r="P15" s="2"/>
      <c r="S15" s="2"/>
      <c r="T15" s="2"/>
      <c r="W15" s="2"/>
      <c r="X15" s="2"/>
      <c r="Y15" s="2"/>
      <c r="Z15" s="2"/>
      <c r="AA15" s="2"/>
      <c r="AB15" s="2"/>
      <c r="AC15" s="2"/>
      <c r="AD15" s="2"/>
      <c r="AE15" s="2"/>
      <c r="AF15" s="2"/>
      <c r="AG15" s="2"/>
      <c r="AH15" s="2"/>
    </row>
    <row r="16" spans="1:68" x14ac:dyDescent="0.2">
      <c r="A16" s="44" t="str">
        <f t="shared" ca="1" si="0"/>
        <v/>
      </c>
      <c r="B16" s="44" t="str">
        <f t="shared" ca="1" si="0"/>
        <v/>
      </c>
      <c r="I16" s="2"/>
      <c r="J16" s="2"/>
      <c r="M16" s="2"/>
      <c r="N16" s="2"/>
      <c r="O16" s="2"/>
      <c r="P16" s="2"/>
      <c r="S16" s="2"/>
      <c r="T16" s="2"/>
      <c r="W16" s="2"/>
      <c r="X16" s="2"/>
      <c r="Y16" s="2"/>
      <c r="Z16" s="2"/>
      <c r="AA16" s="2"/>
      <c r="AB16" s="2"/>
      <c r="AC16" s="2"/>
      <c r="AD16" s="2"/>
      <c r="AE16" s="2"/>
      <c r="AF16" s="2"/>
      <c r="AG16" s="2"/>
      <c r="AH16" s="2"/>
    </row>
    <row r="17" spans="1:58" ht="12.75" x14ac:dyDescent="0.2">
      <c r="A17" s="44" t="str">
        <f t="shared" ca="1" si="0"/>
        <v/>
      </c>
      <c r="B17" s="44" t="str">
        <f t="shared" ca="1" si="0"/>
        <v/>
      </c>
      <c r="E17"/>
      <c r="F17"/>
      <c r="I17" s="2"/>
      <c r="J17" s="2"/>
      <c r="M17" s="2"/>
      <c r="N17" s="2"/>
      <c r="O17" s="2"/>
      <c r="P17" s="2"/>
      <c r="S17" s="2"/>
      <c r="T17" s="2"/>
      <c r="W17" s="2"/>
      <c r="X17" s="2"/>
      <c r="Y17" s="2"/>
      <c r="Z17" s="2"/>
      <c r="AA17" s="2"/>
      <c r="AB17" s="2"/>
      <c r="AC17" s="2"/>
      <c r="AD17" s="2"/>
      <c r="AE17"/>
      <c r="AF17"/>
      <c r="AG17" s="2"/>
      <c r="AH17" s="2"/>
    </row>
    <row r="18" spans="1:58" ht="12.75" x14ac:dyDescent="0.2">
      <c r="A18" s="44" t="str">
        <f t="shared" ca="1" si="0"/>
        <v/>
      </c>
      <c r="B18" s="44" t="str">
        <f t="shared" ca="1" si="0"/>
        <v/>
      </c>
      <c r="E18"/>
      <c r="F18"/>
      <c r="J18" s="2"/>
      <c r="M18" s="2"/>
      <c r="N18" s="2"/>
      <c r="O18" s="2"/>
      <c r="P18" s="2"/>
      <c r="S18" s="2"/>
      <c r="T18" s="2"/>
      <c r="W18" s="2"/>
      <c r="X18" s="2"/>
      <c r="Y18" s="2"/>
      <c r="Z18" s="2"/>
      <c r="AA18" s="2"/>
      <c r="AB18" s="2"/>
      <c r="AC18" s="2"/>
      <c r="AD18" s="2"/>
      <c r="AE18"/>
      <c r="AF18"/>
      <c r="AG18" s="2"/>
      <c r="AH18" s="2"/>
    </row>
    <row r="19" spans="1:58" ht="12.75" x14ac:dyDescent="0.2">
      <c r="A19" s="44" t="str">
        <f t="shared" ca="1" si="0"/>
        <v/>
      </c>
      <c r="B19" s="44" t="str">
        <f t="shared" ca="1" si="0"/>
        <v/>
      </c>
      <c r="E19"/>
      <c r="F19"/>
      <c r="J19" s="2"/>
      <c r="M19" s="2"/>
      <c r="N19" s="2"/>
      <c r="O19" s="2"/>
      <c r="P19" s="2"/>
      <c r="W19" s="2"/>
      <c r="X19" s="2"/>
      <c r="Y19" s="2"/>
      <c r="Z19" s="2"/>
      <c r="AA19" s="2"/>
      <c r="AB19" s="2"/>
      <c r="AC19" s="2"/>
      <c r="AD19" s="2"/>
      <c r="AE19"/>
      <c r="AF19"/>
      <c r="AG19" s="2"/>
      <c r="AH19" s="2"/>
      <c r="BE19"/>
      <c r="BF19"/>
    </row>
    <row r="20" spans="1:58" ht="12.75" x14ac:dyDescent="0.2">
      <c r="A20" s="44" t="str">
        <f t="shared" ca="1" si="0"/>
        <v/>
      </c>
      <c r="B20" s="44" t="str">
        <f t="shared" ca="1" si="0"/>
        <v/>
      </c>
      <c r="E20"/>
      <c r="F20"/>
      <c r="J20" s="2"/>
      <c r="M20" s="2"/>
      <c r="N20" s="2"/>
      <c r="O20" s="2"/>
      <c r="P20" s="2"/>
      <c r="W20" s="2"/>
      <c r="X20" s="2"/>
      <c r="Y20" s="2"/>
      <c r="Z20" s="2"/>
      <c r="AA20" s="2"/>
      <c r="AB20" s="2"/>
      <c r="AE20"/>
      <c r="AF20"/>
      <c r="AG20" s="2"/>
      <c r="AH20" s="2"/>
      <c r="BE20"/>
      <c r="BF20"/>
    </row>
    <row r="21" spans="1:58" ht="12.75" x14ac:dyDescent="0.2">
      <c r="A21" s="44" t="str">
        <f t="shared" ca="1" si="0"/>
        <v/>
      </c>
      <c r="B21" s="44" t="str">
        <f t="shared" ca="1" si="0"/>
        <v/>
      </c>
      <c r="E21"/>
      <c r="F21"/>
      <c r="J21" s="2"/>
      <c r="M21" s="2"/>
      <c r="N21" s="2"/>
      <c r="O21" s="2"/>
      <c r="P21" s="2"/>
      <c r="W21" s="2"/>
      <c r="X21" s="2"/>
      <c r="Y21" s="2"/>
      <c r="Z21" s="2"/>
      <c r="AA21" s="2"/>
      <c r="AB21" s="2"/>
      <c r="AE21"/>
      <c r="AF21"/>
      <c r="AG21" s="2"/>
      <c r="AH21" s="2"/>
      <c r="BE21"/>
      <c r="BF21"/>
    </row>
    <row r="22" spans="1:58" ht="12.75" x14ac:dyDescent="0.2">
      <c r="A22" s="44" t="str">
        <f t="shared" ca="1" si="0"/>
        <v/>
      </c>
      <c r="B22" s="44" t="str">
        <f t="shared" ca="1" si="0"/>
        <v/>
      </c>
      <c r="E22"/>
      <c r="F22"/>
      <c r="M22" s="2"/>
      <c r="N22" s="2"/>
      <c r="O22" s="2"/>
      <c r="P22" s="2"/>
      <c r="W22" s="2"/>
      <c r="X22" s="2"/>
      <c r="Y22" s="2"/>
      <c r="Z22" s="2"/>
      <c r="AA22" s="2"/>
      <c r="AB22" s="2"/>
      <c r="AE22"/>
      <c r="AF22"/>
      <c r="AG22" s="2"/>
      <c r="AH22" s="2"/>
      <c r="BE22"/>
      <c r="BF22"/>
    </row>
    <row r="23" spans="1:58" ht="12.75" x14ac:dyDescent="0.2">
      <c r="A23" s="44" t="str">
        <f t="shared" ca="1" si="0"/>
        <v/>
      </c>
      <c r="B23" s="44" t="str">
        <f t="shared" ca="1" si="0"/>
        <v/>
      </c>
      <c r="E23"/>
      <c r="F23"/>
      <c r="M23" s="2"/>
      <c r="N23" s="2"/>
      <c r="O23" s="2"/>
      <c r="P23" s="2"/>
      <c r="W23" s="2"/>
      <c r="X23" s="2"/>
      <c r="Y23" s="2"/>
      <c r="Z23" s="2"/>
      <c r="AA23" s="2"/>
      <c r="AB23" s="2"/>
      <c r="AE23"/>
      <c r="AF23"/>
      <c r="AG23" s="2"/>
      <c r="AH23" s="2"/>
      <c r="BE23"/>
      <c r="BF23"/>
    </row>
    <row r="24" spans="1:58" ht="12.75" x14ac:dyDescent="0.2">
      <c r="A24" s="44" t="str">
        <f t="shared" ref="A24:B43" ca="1" si="1">IF($A$1="---","",IF(OFFSET(A24,0,$A$1)="","",OFFSET(A24,0,$A$1)))</f>
        <v/>
      </c>
      <c r="B24" s="44" t="str">
        <f t="shared" ca="1" si="1"/>
        <v/>
      </c>
      <c r="E24"/>
      <c r="F24"/>
      <c r="M24" s="2"/>
      <c r="N24" s="2"/>
      <c r="O24" s="2"/>
      <c r="P24" s="2"/>
      <c r="W24" s="2"/>
      <c r="X24" s="2"/>
      <c r="Y24" s="2"/>
      <c r="Z24" s="2"/>
      <c r="AA24" s="2"/>
      <c r="AB24" s="2"/>
      <c r="AE24"/>
      <c r="AF24"/>
      <c r="AG24" s="2"/>
      <c r="AH24" s="2"/>
      <c r="BE24"/>
      <c r="BF24"/>
    </row>
    <row r="25" spans="1:58" ht="12.75" x14ac:dyDescent="0.2">
      <c r="A25" s="44" t="str">
        <f t="shared" ca="1" si="1"/>
        <v/>
      </c>
      <c r="B25" s="44" t="str">
        <f t="shared" ca="1" si="1"/>
        <v/>
      </c>
      <c r="E25"/>
      <c r="F25"/>
      <c r="M25" s="2"/>
      <c r="N25" s="2"/>
      <c r="O25" s="2"/>
      <c r="P25" s="2"/>
      <c r="W25" s="2"/>
      <c r="X25" s="2"/>
      <c r="Y25" s="2"/>
      <c r="Z25" s="2"/>
      <c r="AA25" s="2"/>
      <c r="AB25" s="2"/>
      <c r="AE25"/>
      <c r="AF25"/>
      <c r="AG25" s="2"/>
      <c r="AH25" s="2"/>
      <c r="BE25"/>
      <c r="BF25"/>
    </row>
    <row r="26" spans="1:58" ht="12.75" x14ac:dyDescent="0.2">
      <c r="A26" s="44" t="str">
        <f t="shared" ca="1" si="1"/>
        <v/>
      </c>
      <c r="B26" s="44" t="str">
        <f t="shared" ca="1" si="1"/>
        <v/>
      </c>
      <c r="E26"/>
      <c r="F26"/>
      <c r="M26" s="2"/>
      <c r="N26" s="2"/>
      <c r="O26" s="2"/>
      <c r="P26" s="2"/>
      <c r="W26" s="2"/>
      <c r="X26" s="2"/>
      <c r="Y26" s="2"/>
      <c r="Z26" s="2"/>
      <c r="AA26" s="2"/>
      <c r="AB26" s="2"/>
      <c r="AE26"/>
      <c r="AF26"/>
      <c r="AG26" s="2"/>
      <c r="AH26" s="2"/>
      <c r="BE26"/>
      <c r="BF26"/>
    </row>
    <row r="27" spans="1:58" ht="12.75" x14ac:dyDescent="0.2">
      <c r="A27" s="44" t="str">
        <f t="shared" ca="1" si="1"/>
        <v/>
      </c>
      <c r="B27" s="44" t="str">
        <f t="shared" ca="1" si="1"/>
        <v/>
      </c>
      <c r="E27"/>
      <c r="F27"/>
      <c r="M27" s="2"/>
      <c r="N27" s="2"/>
      <c r="O27" s="2"/>
      <c r="P27" s="2"/>
      <c r="W27" s="2"/>
      <c r="X27" s="2"/>
      <c r="Y27" s="2"/>
      <c r="Z27" s="2"/>
      <c r="AA27" s="2"/>
      <c r="AB27" s="2"/>
      <c r="AE27"/>
      <c r="AF27"/>
      <c r="AG27" s="2"/>
      <c r="AH27" s="2"/>
      <c r="BE27"/>
      <c r="BF27"/>
    </row>
    <row r="28" spans="1:58" ht="12.75" x14ac:dyDescent="0.2">
      <c r="A28" s="44" t="str">
        <f t="shared" ca="1" si="1"/>
        <v/>
      </c>
      <c r="B28" s="44" t="str">
        <f t="shared" ca="1" si="1"/>
        <v/>
      </c>
      <c r="E28"/>
      <c r="F28"/>
      <c r="M28" s="2"/>
      <c r="N28" s="2"/>
      <c r="O28" s="2"/>
      <c r="P28" s="2"/>
      <c r="W28" s="2"/>
      <c r="X28" s="2"/>
      <c r="Y28" s="2"/>
      <c r="Z28" s="2"/>
      <c r="AA28" s="2"/>
      <c r="AB28" s="2"/>
      <c r="AE28"/>
      <c r="AF28"/>
      <c r="AG28" s="2"/>
      <c r="AH28" s="2"/>
      <c r="BE28"/>
      <c r="BF28"/>
    </row>
    <row r="29" spans="1:58" ht="12.75" x14ac:dyDescent="0.2">
      <c r="A29" s="44" t="str">
        <f t="shared" ca="1" si="1"/>
        <v/>
      </c>
      <c r="B29" s="44" t="str">
        <f t="shared" ca="1" si="1"/>
        <v/>
      </c>
      <c r="E29"/>
      <c r="F29"/>
      <c r="M29" s="2"/>
      <c r="N29" s="2"/>
      <c r="O29" s="2"/>
      <c r="P29" s="2"/>
      <c r="W29" s="2"/>
      <c r="X29" s="2"/>
      <c r="Y29" s="2"/>
      <c r="Z29" s="2"/>
      <c r="AA29" s="2"/>
      <c r="AB29" s="2"/>
      <c r="AE29"/>
      <c r="AF29"/>
      <c r="AG29" s="2"/>
      <c r="AH29" s="2"/>
      <c r="BE29"/>
      <c r="BF29"/>
    </row>
    <row r="30" spans="1:58" ht="12.75" x14ac:dyDescent="0.2">
      <c r="A30" s="44" t="str">
        <f t="shared" ca="1" si="1"/>
        <v/>
      </c>
      <c r="B30" s="44" t="str">
        <f t="shared" ca="1" si="1"/>
        <v/>
      </c>
      <c r="E30"/>
      <c r="F30"/>
      <c r="M30" s="2"/>
      <c r="N30" s="2"/>
      <c r="O30" s="2"/>
      <c r="P30" s="2"/>
      <c r="W30" s="2"/>
      <c r="X30" s="2"/>
      <c r="Y30" s="2"/>
      <c r="Z30" s="2"/>
      <c r="AA30" s="2"/>
      <c r="AB30" s="2"/>
      <c r="AE30"/>
      <c r="AF30"/>
      <c r="AG30" s="2"/>
      <c r="AH30" s="2"/>
      <c r="BE30"/>
      <c r="BF30"/>
    </row>
    <row r="31" spans="1:58" ht="12.75" x14ac:dyDescent="0.2">
      <c r="A31" s="44" t="str">
        <f t="shared" ca="1" si="1"/>
        <v/>
      </c>
      <c r="B31" s="44" t="str">
        <f t="shared" ca="1" si="1"/>
        <v/>
      </c>
      <c r="E31"/>
      <c r="F31"/>
      <c r="M31" s="2"/>
      <c r="N31" s="2"/>
      <c r="O31" s="2"/>
      <c r="P31" s="2"/>
      <c r="W31" s="2"/>
      <c r="X31" s="2"/>
      <c r="Y31" s="2"/>
      <c r="Z31" s="2"/>
      <c r="AA31" s="2"/>
      <c r="AB31" s="2"/>
      <c r="AE31"/>
      <c r="AF31"/>
      <c r="AG31" s="2"/>
      <c r="AH31" s="2"/>
      <c r="BE31"/>
      <c r="BF31"/>
    </row>
    <row r="32" spans="1:58" ht="12.75" x14ac:dyDescent="0.2">
      <c r="A32" s="44" t="str">
        <f t="shared" ca="1" si="1"/>
        <v/>
      </c>
      <c r="B32" s="44" t="str">
        <f t="shared" ca="1" si="1"/>
        <v/>
      </c>
      <c r="E32"/>
      <c r="F32"/>
      <c r="M32" s="2"/>
      <c r="N32" s="2"/>
      <c r="O32" s="2"/>
      <c r="P32" s="2"/>
      <c r="W32" s="2"/>
      <c r="X32" s="2"/>
      <c r="Y32" s="2"/>
      <c r="Z32" s="2"/>
      <c r="AA32" s="2"/>
      <c r="AB32" s="2"/>
      <c r="AE32"/>
      <c r="AF32"/>
      <c r="AG32" s="2"/>
      <c r="AH32" s="2"/>
      <c r="BE32"/>
      <c r="BF32"/>
    </row>
    <row r="33" spans="1:58" ht="12.75" x14ac:dyDescent="0.2">
      <c r="A33" s="44" t="str">
        <f t="shared" ca="1" si="1"/>
        <v/>
      </c>
      <c r="B33" s="44" t="str">
        <f t="shared" ca="1" si="1"/>
        <v/>
      </c>
      <c r="E33"/>
      <c r="F33"/>
      <c r="M33" s="2"/>
      <c r="N33" s="2"/>
      <c r="O33" s="2"/>
      <c r="P33" s="2"/>
      <c r="W33" s="2"/>
      <c r="X33" s="2"/>
      <c r="Y33" s="2"/>
      <c r="Z33" s="2"/>
      <c r="AA33" s="2"/>
      <c r="AB33" s="2"/>
      <c r="AE33"/>
      <c r="AF33"/>
      <c r="AG33" s="2"/>
      <c r="AH33" s="2"/>
      <c r="BE33"/>
      <c r="BF33"/>
    </row>
    <row r="34" spans="1:58" ht="12.75" x14ac:dyDescent="0.2">
      <c r="A34" s="44" t="str">
        <f t="shared" ca="1" si="1"/>
        <v/>
      </c>
      <c r="B34" s="44" t="str">
        <f t="shared" ca="1" si="1"/>
        <v/>
      </c>
      <c r="E34"/>
      <c r="F34"/>
      <c r="M34" s="2"/>
      <c r="N34" s="2"/>
      <c r="O34" s="2"/>
      <c r="P34" s="2"/>
      <c r="W34" s="2"/>
      <c r="X34" s="2"/>
      <c r="Y34" s="2"/>
      <c r="Z34" s="2"/>
      <c r="AA34" s="2"/>
      <c r="AB34" s="2"/>
      <c r="AE34"/>
      <c r="AF34"/>
      <c r="AG34" s="2"/>
      <c r="AH34" s="2"/>
      <c r="BE34"/>
      <c r="BF34"/>
    </row>
    <row r="35" spans="1:58" ht="12.75" x14ac:dyDescent="0.2">
      <c r="A35" s="44" t="str">
        <f t="shared" ca="1" si="1"/>
        <v/>
      </c>
      <c r="B35" s="44" t="str">
        <f t="shared" ca="1" si="1"/>
        <v/>
      </c>
      <c r="E35"/>
      <c r="F35"/>
      <c r="M35" s="2"/>
      <c r="N35" s="2"/>
      <c r="O35" s="2"/>
      <c r="P35" s="2"/>
      <c r="W35" s="2"/>
      <c r="X35" s="2"/>
      <c r="Y35" s="2"/>
      <c r="Z35" s="2"/>
      <c r="AA35" s="2"/>
      <c r="AB35" s="2"/>
      <c r="AG35" s="2"/>
      <c r="AH35" s="2"/>
    </row>
    <row r="36" spans="1:58" ht="12.75" x14ac:dyDescent="0.2">
      <c r="A36" s="44" t="str">
        <f t="shared" ca="1" si="1"/>
        <v/>
      </c>
      <c r="B36" s="44" t="str">
        <f t="shared" ca="1" si="1"/>
        <v/>
      </c>
      <c r="E36"/>
      <c r="F36"/>
      <c r="M36" s="2"/>
      <c r="N36" s="2"/>
      <c r="O36" s="2"/>
      <c r="P36" s="2"/>
      <c r="W36" s="2"/>
      <c r="X36" s="2"/>
      <c r="Y36" s="2"/>
      <c r="Z36" s="2"/>
      <c r="AA36" s="2"/>
      <c r="AB36" s="2"/>
      <c r="AG36" s="2"/>
      <c r="AH36" s="2"/>
    </row>
    <row r="37" spans="1:58" x14ac:dyDescent="0.2">
      <c r="A37" s="44" t="str">
        <f t="shared" ca="1" si="1"/>
        <v/>
      </c>
      <c r="B37" s="44" t="str">
        <f t="shared" ca="1" si="1"/>
        <v/>
      </c>
      <c r="M37" s="2"/>
      <c r="N37" s="2"/>
      <c r="W37" s="2"/>
      <c r="X37" s="2"/>
      <c r="Y37" s="2"/>
      <c r="Z37" s="2"/>
      <c r="AA37" s="2"/>
      <c r="AB37" s="2"/>
      <c r="AG37" s="2"/>
      <c r="AH37" s="2"/>
    </row>
    <row r="38" spans="1:58" x14ac:dyDescent="0.2">
      <c r="A38" s="44" t="str">
        <f t="shared" ca="1" si="1"/>
        <v/>
      </c>
      <c r="B38" s="44" t="str">
        <f t="shared" ca="1" si="1"/>
        <v/>
      </c>
      <c r="M38" s="2"/>
      <c r="N38" s="2"/>
      <c r="W38" s="2"/>
      <c r="X38" s="2"/>
      <c r="Y38" s="2"/>
      <c r="Z38" s="2"/>
      <c r="AA38" s="2"/>
      <c r="AB38" s="2"/>
      <c r="AG38" s="2"/>
      <c r="AH38" s="2"/>
    </row>
    <row r="39" spans="1:58" x14ac:dyDescent="0.2">
      <c r="A39" s="44" t="str">
        <f t="shared" ca="1" si="1"/>
        <v/>
      </c>
      <c r="B39" s="44" t="str">
        <f t="shared" ca="1" si="1"/>
        <v/>
      </c>
      <c r="M39" s="2"/>
      <c r="N39" s="2"/>
      <c r="W39" s="2"/>
      <c r="X39" s="2"/>
      <c r="Y39" s="2"/>
      <c r="Z39" s="2"/>
      <c r="AA39" s="2"/>
      <c r="AB39" s="2"/>
      <c r="AG39" s="2"/>
      <c r="AH39" s="2"/>
    </row>
    <row r="40" spans="1:58" x14ac:dyDescent="0.2">
      <c r="A40" s="44" t="str">
        <f t="shared" ca="1" si="1"/>
        <v/>
      </c>
      <c r="B40" s="44" t="str">
        <f t="shared" ca="1" si="1"/>
        <v/>
      </c>
      <c r="M40" s="2"/>
      <c r="N40" s="2"/>
      <c r="W40" s="2"/>
      <c r="X40" s="2"/>
      <c r="Y40" s="2"/>
      <c r="Z40" s="2"/>
      <c r="AA40" s="2"/>
      <c r="AB40" s="2"/>
      <c r="AG40" s="2"/>
      <c r="AH40" s="2"/>
    </row>
    <row r="41" spans="1:58" x14ac:dyDescent="0.2">
      <c r="A41" s="44" t="str">
        <f t="shared" ca="1" si="1"/>
        <v/>
      </c>
      <c r="B41" s="44" t="str">
        <f t="shared" ca="1" si="1"/>
        <v/>
      </c>
      <c r="M41" s="2"/>
      <c r="N41" s="2"/>
      <c r="W41" s="2"/>
      <c r="X41" s="2"/>
      <c r="Y41" s="2"/>
      <c r="Z41" s="2"/>
      <c r="AA41" s="2"/>
      <c r="AB41" s="2"/>
      <c r="AG41" s="2"/>
      <c r="AH41" s="2"/>
    </row>
    <row r="42" spans="1:58" x14ac:dyDescent="0.2">
      <c r="A42" s="44" t="str">
        <f t="shared" ca="1" si="1"/>
        <v/>
      </c>
      <c r="B42" s="44" t="str">
        <f t="shared" ca="1" si="1"/>
        <v/>
      </c>
      <c r="M42" s="2"/>
      <c r="N42" s="2"/>
      <c r="W42" s="2"/>
      <c r="X42" s="2"/>
      <c r="Y42" s="2"/>
      <c r="Z42" s="2"/>
      <c r="AA42" s="2"/>
      <c r="AB42" s="2"/>
      <c r="AG42" s="2"/>
      <c r="AH42" s="2"/>
    </row>
    <row r="43" spans="1:58" x14ac:dyDescent="0.2">
      <c r="A43" s="44" t="str">
        <f t="shared" ca="1" si="1"/>
        <v/>
      </c>
      <c r="B43" s="44" t="str">
        <f t="shared" ca="1" si="1"/>
        <v/>
      </c>
      <c r="M43" s="2"/>
      <c r="N43" s="2"/>
      <c r="W43" s="2"/>
      <c r="X43" s="2"/>
      <c r="Y43" s="2"/>
      <c r="Z43" s="2"/>
      <c r="AA43" s="2"/>
      <c r="AB43" s="2"/>
      <c r="AG43" s="2"/>
      <c r="AH43" s="2"/>
    </row>
    <row r="44" spans="1:58" x14ac:dyDescent="0.2">
      <c r="A44" s="44" t="str">
        <f t="shared" ref="A44:B63" ca="1" si="2">IF($A$1="---","",IF(OFFSET(A44,0,$A$1)="","",OFFSET(A44,0,$A$1)))</f>
        <v/>
      </c>
      <c r="B44" s="44" t="str">
        <f t="shared" ca="1" si="2"/>
        <v/>
      </c>
      <c r="M44" s="2"/>
      <c r="N44" s="2"/>
      <c r="W44" s="2"/>
      <c r="X44" s="2"/>
      <c r="Y44" s="2"/>
      <c r="Z44" s="2"/>
      <c r="AA44" s="2"/>
      <c r="AB44" s="2"/>
      <c r="AG44" s="2"/>
      <c r="AH44" s="2"/>
    </row>
    <row r="45" spans="1:58" x14ac:dyDescent="0.2">
      <c r="A45" s="44" t="str">
        <f t="shared" ca="1" si="2"/>
        <v/>
      </c>
      <c r="B45" s="44" t="str">
        <f t="shared" ca="1" si="2"/>
        <v/>
      </c>
      <c r="M45" s="2"/>
      <c r="N45" s="2"/>
      <c r="W45" s="2"/>
      <c r="X45" s="2"/>
      <c r="Y45" s="2"/>
      <c r="Z45" s="2"/>
      <c r="AA45" s="2"/>
      <c r="AB45" s="2"/>
      <c r="AG45" s="2"/>
      <c r="AH45" s="2"/>
    </row>
    <row r="46" spans="1:58" x14ac:dyDescent="0.2">
      <c r="A46" s="44" t="str">
        <f t="shared" ca="1" si="2"/>
        <v/>
      </c>
      <c r="B46" s="44" t="str">
        <f t="shared" ca="1" si="2"/>
        <v/>
      </c>
      <c r="M46" s="2"/>
      <c r="N46" s="2"/>
      <c r="W46" s="2"/>
      <c r="X46" s="2"/>
      <c r="Y46" s="2"/>
      <c r="Z46" s="2"/>
      <c r="AA46" s="2"/>
      <c r="AB46" s="2"/>
      <c r="AG46" s="2"/>
      <c r="AH46" s="2"/>
    </row>
    <row r="47" spans="1:58" x14ac:dyDescent="0.2">
      <c r="A47" s="44" t="str">
        <f t="shared" ca="1" si="2"/>
        <v/>
      </c>
      <c r="B47" s="44" t="str">
        <f t="shared" ca="1" si="2"/>
        <v/>
      </c>
      <c r="M47" s="2"/>
      <c r="N47" s="2"/>
      <c r="W47" s="2"/>
      <c r="X47" s="2"/>
      <c r="AG47" s="2"/>
      <c r="AH47" s="2"/>
    </row>
    <row r="48" spans="1:58" x14ac:dyDescent="0.2">
      <c r="A48" s="44" t="str">
        <f t="shared" ca="1" si="2"/>
        <v/>
      </c>
      <c r="B48" s="44" t="str">
        <f t="shared" ca="1" si="2"/>
        <v/>
      </c>
      <c r="M48" s="2"/>
      <c r="N48" s="2"/>
      <c r="W48" s="2"/>
      <c r="X48" s="2"/>
      <c r="AG48" s="2"/>
      <c r="AH48" s="2"/>
    </row>
    <row r="49" spans="1:34" x14ac:dyDescent="0.2">
      <c r="A49" s="44" t="str">
        <f t="shared" ca="1" si="2"/>
        <v/>
      </c>
      <c r="B49" s="44" t="str">
        <f t="shared" ca="1" si="2"/>
        <v/>
      </c>
      <c r="M49" s="2"/>
      <c r="N49" s="2"/>
      <c r="W49" s="2"/>
      <c r="X49" s="2"/>
      <c r="AG49" s="2"/>
      <c r="AH49" s="2"/>
    </row>
    <row r="50" spans="1:34" x14ac:dyDescent="0.2">
      <c r="A50" s="44" t="str">
        <f t="shared" ca="1" si="2"/>
        <v/>
      </c>
      <c r="B50" s="44" t="str">
        <f t="shared" ca="1" si="2"/>
        <v/>
      </c>
      <c r="M50" s="2"/>
      <c r="N50" s="2"/>
      <c r="W50" s="2"/>
      <c r="X50" s="2"/>
      <c r="AG50" s="2"/>
      <c r="AH50" s="2"/>
    </row>
    <row r="51" spans="1:34" x14ac:dyDescent="0.2">
      <c r="A51" s="44" t="str">
        <f t="shared" ca="1" si="2"/>
        <v/>
      </c>
      <c r="B51" s="44" t="str">
        <f t="shared" ca="1" si="2"/>
        <v/>
      </c>
      <c r="M51" s="2"/>
      <c r="N51" s="2"/>
      <c r="W51" s="2"/>
      <c r="X51" s="2"/>
      <c r="AG51" s="2"/>
      <c r="AH51" s="2"/>
    </row>
    <row r="52" spans="1:34" x14ac:dyDescent="0.2">
      <c r="A52" s="44" t="str">
        <f t="shared" ca="1" si="2"/>
        <v/>
      </c>
      <c r="B52" s="44" t="str">
        <f t="shared" ca="1" si="2"/>
        <v/>
      </c>
      <c r="M52" s="2"/>
      <c r="N52" s="2"/>
      <c r="W52" s="2"/>
      <c r="X52" s="2"/>
      <c r="AG52" s="2"/>
      <c r="AH52" s="2"/>
    </row>
    <row r="53" spans="1:34" x14ac:dyDescent="0.2">
      <c r="A53" s="44" t="str">
        <f t="shared" ca="1" si="2"/>
        <v/>
      </c>
      <c r="B53" s="44" t="str">
        <f t="shared" ca="1" si="2"/>
        <v/>
      </c>
      <c r="M53" s="2"/>
      <c r="N53" s="2"/>
      <c r="W53" s="2"/>
      <c r="X53" s="2"/>
      <c r="AG53" s="2"/>
      <c r="AH53" s="2"/>
    </row>
    <row r="54" spans="1:34" x14ac:dyDescent="0.2">
      <c r="A54" s="44" t="str">
        <f t="shared" ca="1" si="2"/>
        <v/>
      </c>
      <c r="B54" s="44" t="str">
        <f t="shared" ca="1" si="2"/>
        <v/>
      </c>
      <c r="M54" s="2"/>
      <c r="N54" s="2"/>
      <c r="W54" s="2"/>
      <c r="X54" s="2"/>
      <c r="AG54" s="2"/>
      <c r="AH54" s="2"/>
    </row>
    <row r="55" spans="1:34" x14ac:dyDescent="0.2">
      <c r="A55" s="44" t="str">
        <f t="shared" ca="1" si="2"/>
        <v/>
      </c>
      <c r="B55" s="44" t="str">
        <f t="shared" ca="1" si="2"/>
        <v/>
      </c>
      <c r="M55" s="2"/>
      <c r="N55" s="2"/>
      <c r="W55" s="2"/>
      <c r="X55" s="2"/>
      <c r="AG55" s="2"/>
      <c r="AH55" s="2"/>
    </row>
    <row r="56" spans="1:34" x14ac:dyDescent="0.2">
      <c r="A56" s="44" t="str">
        <f t="shared" ca="1" si="2"/>
        <v/>
      </c>
      <c r="B56" s="44" t="str">
        <f t="shared" ca="1" si="2"/>
        <v/>
      </c>
      <c r="M56" s="2"/>
      <c r="N56" s="2"/>
      <c r="W56" s="2"/>
      <c r="X56" s="2"/>
      <c r="AG56" s="2"/>
      <c r="AH56" s="2"/>
    </row>
    <row r="57" spans="1:34" x14ac:dyDescent="0.2">
      <c r="A57" s="44" t="str">
        <f t="shared" ca="1" si="2"/>
        <v/>
      </c>
      <c r="B57" s="44" t="str">
        <f t="shared" ca="1" si="2"/>
        <v/>
      </c>
      <c r="M57" s="2"/>
      <c r="N57" s="2"/>
      <c r="W57" s="2"/>
      <c r="X57" s="2"/>
      <c r="AG57" s="2"/>
      <c r="AH57" s="2"/>
    </row>
    <row r="58" spans="1:34" x14ac:dyDescent="0.2">
      <c r="A58" s="44" t="str">
        <f t="shared" ca="1" si="2"/>
        <v/>
      </c>
      <c r="B58" s="44" t="str">
        <f t="shared" ca="1" si="2"/>
        <v/>
      </c>
      <c r="M58" s="2"/>
      <c r="N58" s="2"/>
      <c r="W58" s="2"/>
      <c r="X58" s="2"/>
      <c r="AG58" s="2"/>
      <c r="AH58" s="2"/>
    </row>
    <row r="59" spans="1:34" x14ac:dyDescent="0.2">
      <c r="A59" s="44" t="str">
        <f t="shared" ca="1" si="2"/>
        <v/>
      </c>
      <c r="B59" s="44" t="str">
        <f t="shared" ca="1" si="2"/>
        <v/>
      </c>
      <c r="M59" s="2"/>
      <c r="N59" s="2"/>
      <c r="W59" s="2"/>
      <c r="X59" s="2"/>
      <c r="AG59" s="2"/>
      <c r="AH59" s="2"/>
    </row>
    <row r="60" spans="1:34" x14ac:dyDescent="0.2">
      <c r="A60" s="44" t="str">
        <f t="shared" ca="1" si="2"/>
        <v/>
      </c>
      <c r="B60" s="44" t="str">
        <f t="shared" ca="1" si="2"/>
        <v/>
      </c>
      <c r="M60" s="2"/>
      <c r="N60" s="2"/>
      <c r="W60" s="2"/>
      <c r="X60" s="2"/>
      <c r="AG60" s="2"/>
      <c r="AH60" s="2"/>
    </row>
    <row r="61" spans="1:34" x14ac:dyDescent="0.2">
      <c r="A61" s="44" t="str">
        <f t="shared" ca="1" si="2"/>
        <v/>
      </c>
      <c r="B61" s="44" t="str">
        <f t="shared" ca="1" si="2"/>
        <v/>
      </c>
      <c r="M61" s="2"/>
      <c r="N61" s="2"/>
      <c r="W61" s="2"/>
      <c r="X61" s="2"/>
      <c r="AG61" s="2"/>
      <c r="AH61" s="2"/>
    </row>
    <row r="62" spans="1:34" x14ac:dyDescent="0.2">
      <c r="A62" s="44" t="str">
        <f t="shared" ca="1" si="2"/>
        <v/>
      </c>
      <c r="B62" s="44" t="str">
        <f t="shared" ca="1" si="2"/>
        <v/>
      </c>
      <c r="M62" s="2"/>
      <c r="N62" s="2"/>
      <c r="W62" s="2"/>
      <c r="X62" s="2"/>
      <c r="AG62" s="2"/>
      <c r="AH62" s="2"/>
    </row>
    <row r="63" spans="1:34" x14ac:dyDescent="0.2">
      <c r="A63" s="44" t="str">
        <f t="shared" ca="1" si="2"/>
        <v/>
      </c>
      <c r="B63" s="44" t="str">
        <f t="shared" ca="1" si="2"/>
        <v/>
      </c>
      <c r="M63" s="2"/>
      <c r="N63" s="2"/>
      <c r="W63" s="2"/>
      <c r="X63" s="2"/>
      <c r="AG63" s="2"/>
      <c r="AH63" s="2"/>
    </row>
    <row r="64" spans="1:34" x14ac:dyDescent="0.2">
      <c r="A64" s="44" t="str">
        <f t="shared" ref="A64:B84" ca="1" si="3">IF($A$1="---","",IF(OFFSET(A64,0,$A$1)="","",OFFSET(A64,0,$A$1)))</f>
        <v/>
      </c>
      <c r="B64" s="44" t="str">
        <f t="shared" ca="1" si="3"/>
        <v/>
      </c>
      <c r="M64" s="2"/>
      <c r="N64" s="2"/>
      <c r="W64" s="2"/>
      <c r="X64" s="2"/>
      <c r="AG64" s="2"/>
      <c r="AH64" s="2"/>
    </row>
    <row r="65" spans="1:34" x14ac:dyDescent="0.2">
      <c r="A65" s="44" t="str">
        <f t="shared" ca="1" si="3"/>
        <v/>
      </c>
      <c r="B65" s="44" t="str">
        <f t="shared" ca="1" si="3"/>
        <v/>
      </c>
      <c r="M65" s="2"/>
      <c r="N65" s="2"/>
      <c r="W65" s="2"/>
      <c r="X65" s="2"/>
      <c r="AG65" s="2"/>
      <c r="AH65" s="2"/>
    </row>
    <row r="66" spans="1:34" x14ac:dyDescent="0.2">
      <c r="A66" s="44" t="str">
        <f t="shared" ca="1" si="3"/>
        <v/>
      </c>
      <c r="B66" s="44" t="str">
        <f t="shared" ca="1" si="3"/>
        <v/>
      </c>
      <c r="M66" s="2"/>
      <c r="N66" s="2"/>
      <c r="W66" s="2"/>
      <c r="X66" s="2"/>
      <c r="AG66" s="2"/>
      <c r="AH66" s="2"/>
    </row>
    <row r="67" spans="1:34" x14ac:dyDescent="0.2">
      <c r="A67" s="44" t="str">
        <f t="shared" ca="1" si="3"/>
        <v/>
      </c>
      <c r="B67" s="44" t="str">
        <f t="shared" ca="1" si="3"/>
        <v/>
      </c>
      <c r="M67" s="2"/>
      <c r="N67" s="2"/>
      <c r="W67" s="2"/>
      <c r="X67" s="2"/>
      <c r="AG67" s="2"/>
      <c r="AH67" s="2"/>
    </row>
    <row r="68" spans="1:34" x14ac:dyDescent="0.2">
      <c r="A68" s="44" t="str">
        <f t="shared" ca="1" si="3"/>
        <v/>
      </c>
      <c r="B68" s="44" t="str">
        <f t="shared" ca="1" si="3"/>
        <v/>
      </c>
      <c r="M68" s="2"/>
      <c r="N68" s="2"/>
      <c r="W68" s="2"/>
      <c r="X68" s="2"/>
      <c r="AG68" s="2"/>
      <c r="AH68" s="2"/>
    </row>
    <row r="69" spans="1:34" x14ac:dyDescent="0.2">
      <c r="A69" s="44" t="str">
        <f t="shared" ca="1" si="3"/>
        <v/>
      </c>
      <c r="B69" s="44" t="str">
        <f t="shared" ca="1" si="3"/>
        <v/>
      </c>
      <c r="M69" s="2"/>
      <c r="N69" s="2"/>
      <c r="W69" s="2"/>
      <c r="X69" s="2"/>
      <c r="AG69" s="2"/>
      <c r="AH69" s="2"/>
    </row>
    <row r="70" spans="1:34" x14ac:dyDescent="0.2">
      <c r="A70" s="44" t="str">
        <f t="shared" ca="1" si="3"/>
        <v/>
      </c>
      <c r="B70" s="44" t="str">
        <f t="shared" ca="1" si="3"/>
        <v/>
      </c>
      <c r="M70" s="2"/>
      <c r="N70" s="2"/>
      <c r="W70" s="2"/>
      <c r="X70" s="2"/>
      <c r="AG70" s="2"/>
      <c r="AH70" s="2"/>
    </row>
    <row r="71" spans="1:34" x14ac:dyDescent="0.2">
      <c r="A71" s="44" t="str">
        <f t="shared" ca="1" si="3"/>
        <v/>
      </c>
      <c r="B71" s="44" t="str">
        <f t="shared" ca="1" si="3"/>
        <v/>
      </c>
      <c r="M71" s="2"/>
      <c r="N71" s="2"/>
      <c r="W71" s="2"/>
      <c r="X71" s="2"/>
      <c r="AG71" s="2"/>
      <c r="AH71" s="2"/>
    </row>
    <row r="72" spans="1:34" x14ac:dyDescent="0.2">
      <c r="A72" s="44" t="str">
        <f t="shared" ca="1" si="3"/>
        <v/>
      </c>
      <c r="B72" s="44" t="str">
        <f t="shared" ca="1" si="3"/>
        <v/>
      </c>
      <c r="M72" s="2"/>
      <c r="N72" s="2"/>
      <c r="W72" s="2"/>
      <c r="X72" s="2"/>
      <c r="AG72" s="2"/>
      <c r="AH72" s="2"/>
    </row>
    <row r="73" spans="1:34" x14ac:dyDescent="0.2">
      <c r="A73" s="44" t="str">
        <f t="shared" ca="1" si="3"/>
        <v/>
      </c>
      <c r="B73" s="44" t="str">
        <f t="shared" ca="1" si="3"/>
        <v/>
      </c>
      <c r="M73" s="2"/>
      <c r="N73" s="2"/>
      <c r="W73" s="2"/>
      <c r="X73" s="2"/>
      <c r="AG73" s="2"/>
      <c r="AH73" s="2"/>
    </row>
    <row r="74" spans="1:34" x14ac:dyDescent="0.2">
      <c r="A74" s="44" t="str">
        <f t="shared" ca="1" si="3"/>
        <v/>
      </c>
      <c r="B74" s="44" t="str">
        <f t="shared" ca="1" si="3"/>
        <v/>
      </c>
      <c r="M74" s="2"/>
      <c r="N74" s="2"/>
      <c r="AG74" s="2"/>
      <c r="AH74" s="2"/>
    </row>
    <row r="75" spans="1:34" x14ac:dyDescent="0.2">
      <c r="A75" s="44" t="str">
        <f t="shared" ca="1" si="3"/>
        <v/>
      </c>
      <c r="B75" s="44" t="str">
        <f t="shared" ca="1" si="3"/>
        <v/>
      </c>
      <c r="AG75" s="2"/>
      <c r="AH75" s="2"/>
    </row>
    <row r="76" spans="1:34" x14ac:dyDescent="0.2">
      <c r="A76" s="44" t="str">
        <f t="shared" ca="1" si="3"/>
        <v/>
      </c>
      <c r="B76" s="44" t="str">
        <f t="shared" ca="1" si="3"/>
        <v/>
      </c>
      <c r="AG76" s="2"/>
      <c r="AH76" s="2"/>
    </row>
    <row r="77" spans="1:34" x14ac:dyDescent="0.2">
      <c r="A77" s="44" t="str">
        <f t="shared" ca="1" si="3"/>
        <v/>
      </c>
      <c r="B77" s="44" t="str">
        <f t="shared" ca="1" si="3"/>
        <v/>
      </c>
      <c r="AG77" s="2"/>
      <c r="AH77" s="2"/>
    </row>
    <row r="78" spans="1:34" x14ac:dyDescent="0.2">
      <c r="A78" s="44" t="str">
        <f t="shared" ca="1" si="3"/>
        <v/>
      </c>
      <c r="B78" s="44" t="str">
        <f t="shared" ca="1" si="3"/>
        <v/>
      </c>
      <c r="AG78" s="2"/>
      <c r="AH78" s="2"/>
    </row>
    <row r="79" spans="1:34" x14ac:dyDescent="0.2">
      <c r="A79" s="44" t="str">
        <f t="shared" ca="1" si="3"/>
        <v/>
      </c>
      <c r="B79" s="44" t="str">
        <f t="shared" ca="1" si="3"/>
        <v/>
      </c>
      <c r="AG79" s="2"/>
      <c r="AH79" s="2"/>
    </row>
    <row r="80" spans="1:34" x14ac:dyDescent="0.2">
      <c r="A80" s="44" t="str">
        <f t="shared" ca="1" si="3"/>
        <v/>
      </c>
      <c r="B80" s="44" t="str">
        <f t="shared" ca="1" si="3"/>
        <v/>
      </c>
      <c r="AG80" s="2"/>
      <c r="AH80" s="2"/>
    </row>
    <row r="81" spans="1:34" x14ac:dyDescent="0.2">
      <c r="A81" s="44" t="str">
        <f t="shared" ca="1" si="3"/>
        <v/>
      </c>
      <c r="B81" s="44" t="str">
        <f t="shared" ca="1" si="3"/>
        <v/>
      </c>
      <c r="AG81" s="2"/>
      <c r="AH81" s="2"/>
    </row>
    <row r="82" spans="1:34" x14ac:dyDescent="0.2">
      <c r="A82" s="44" t="str">
        <f t="shared" ca="1" si="3"/>
        <v/>
      </c>
      <c r="B82" s="44" t="str">
        <f t="shared" ca="1" si="3"/>
        <v/>
      </c>
      <c r="AG82" s="2"/>
      <c r="AH82" s="2"/>
    </row>
    <row r="83" spans="1:34" x14ac:dyDescent="0.2">
      <c r="A83" s="44" t="str">
        <f t="shared" ca="1" si="3"/>
        <v/>
      </c>
      <c r="B83" s="44" t="str">
        <f t="shared" ca="1" si="3"/>
        <v/>
      </c>
      <c r="AG83" s="2"/>
      <c r="AH83" s="2"/>
    </row>
    <row r="84" spans="1:34" x14ac:dyDescent="0.2">
      <c r="A84" s="44" t="str">
        <f t="shared" ca="1" si="3"/>
        <v/>
      </c>
      <c r="B84" s="44" t="str">
        <f t="shared" ca="1" si="3"/>
        <v/>
      </c>
      <c r="AG84" s="2"/>
      <c r="AH84" s="2"/>
    </row>
  </sheetData>
  <phoneticPr fontId="0" type="noConversion"/>
  <dataValidations disablePrompts="1"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P84"/>
  <sheetViews>
    <sheetView workbookViewId="0"/>
  </sheetViews>
  <sheetFormatPr defaultColWidth="4.42578125" defaultRowHeight="11.25" x14ac:dyDescent="0.2"/>
  <cols>
    <col min="1" max="1" width="4.42578125" style="44" customWidth="1"/>
    <col min="2" max="2" width="16.5703125" style="44" customWidth="1"/>
    <col min="3" max="6" width="4.42578125" style="44" customWidth="1"/>
    <col min="7" max="8" width="4.42578125" style="46" customWidth="1"/>
    <col min="9" max="16384" width="4.42578125" style="44"/>
  </cols>
  <sheetData>
    <row r="1" spans="1:68" x14ac:dyDescent="0.2">
      <c r="A1" s="45">
        <f>IF('Statistical attachment'!C54 &lt;&gt;"",HLOOKUP('Statistical attachment'!C54,Constants!A1:BP20,4),0)</f>
        <v>2</v>
      </c>
    </row>
    <row r="2" spans="1:68" x14ac:dyDescent="0.2">
      <c r="A2" s="44">
        <v>0</v>
      </c>
      <c r="B2" s="44">
        <v>0</v>
      </c>
      <c r="C2" s="44">
        <v>1</v>
      </c>
      <c r="D2" s="44">
        <v>2</v>
      </c>
      <c r="E2" s="44">
        <v>3</v>
      </c>
      <c r="F2" s="44">
        <v>4</v>
      </c>
      <c r="G2" s="44">
        <v>5</v>
      </c>
      <c r="H2" s="44">
        <v>6</v>
      </c>
      <c r="I2" s="44">
        <v>7</v>
      </c>
      <c r="J2" s="44">
        <v>8</v>
      </c>
      <c r="K2" s="44">
        <v>9</v>
      </c>
      <c r="L2" s="44">
        <v>10</v>
      </c>
      <c r="M2" s="44">
        <v>11</v>
      </c>
      <c r="N2" s="44">
        <v>12</v>
      </c>
      <c r="O2" s="44">
        <v>13</v>
      </c>
      <c r="P2" s="44">
        <v>14</v>
      </c>
      <c r="Q2" s="44">
        <v>15</v>
      </c>
      <c r="R2" s="44">
        <v>16</v>
      </c>
      <c r="S2" s="44">
        <v>17</v>
      </c>
      <c r="T2" s="44">
        <v>18</v>
      </c>
      <c r="U2" s="44">
        <v>19</v>
      </c>
      <c r="V2" s="44">
        <v>20</v>
      </c>
      <c r="W2" s="44">
        <v>21</v>
      </c>
      <c r="X2" s="44">
        <v>22</v>
      </c>
      <c r="Y2" s="44">
        <v>23</v>
      </c>
      <c r="Z2" s="44">
        <v>24</v>
      </c>
      <c r="AA2" s="44">
        <v>25</v>
      </c>
      <c r="AB2" s="44">
        <v>26</v>
      </c>
      <c r="AC2" s="44">
        <v>27</v>
      </c>
      <c r="AD2" s="44">
        <v>28</v>
      </c>
      <c r="AE2" s="44">
        <v>29</v>
      </c>
      <c r="AF2" s="44">
        <v>30</v>
      </c>
      <c r="AG2" s="44">
        <v>31</v>
      </c>
      <c r="AH2" s="44">
        <v>32</v>
      </c>
      <c r="AI2" s="44">
        <v>33</v>
      </c>
      <c r="AJ2" s="44">
        <v>34</v>
      </c>
      <c r="AK2" s="44">
        <v>35</v>
      </c>
      <c r="AL2" s="44">
        <v>36</v>
      </c>
      <c r="AM2" s="44">
        <v>37</v>
      </c>
      <c r="AN2" s="44">
        <v>38</v>
      </c>
      <c r="AO2" s="44">
        <v>39</v>
      </c>
      <c r="AP2" s="44">
        <v>40</v>
      </c>
      <c r="AQ2" s="44">
        <v>41</v>
      </c>
      <c r="AR2" s="44">
        <v>42</v>
      </c>
      <c r="AS2" s="44">
        <v>43</v>
      </c>
      <c r="AT2" s="44">
        <v>44</v>
      </c>
      <c r="AU2" s="44">
        <v>45</v>
      </c>
      <c r="AV2" s="44">
        <v>46</v>
      </c>
      <c r="AW2" s="44">
        <v>47</v>
      </c>
      <c r="AX2" s="44">
        <v>48</v>
      </c>
      <c r="AY2" s="44">
        <v>49</v>
      </c>
      <c r="AZ2" s="44">
        <v>50</v>
      </c>
      <c r="BA2" s="44">
        <v>51</v>
      </c>
      <c r="BB2" s="44">
        <v>52</v>
      </c>
      <c r="BC2" s="44">
        <v>53</v>
      </c>
      <c r="BD2" s="44">
        <v>54</v>
      </c>
      <c r="BE2" s="44">
        <v>55</v>
      </c>
      <c r="BF2" s="44">
        <v>56</v>
      </c>
      <c r="BG2" s="44">
        <v>57</v>
      </c>
      <c r="BH2" s="44">
        <v>58</v>
      </c>
      <c r="BI2" s="44">
        <v>59</v>
      </c>
      <c r="BJ2" s="44">
        <v>60</v>
      </c>
      <c r="BK2" s="44">
        <v>61</v>
      </c>
      <c r="BL2" s="44">
        <v>62</v>
      </c>
      <c r="BM2" s="44">
        <v>63</v>
      </c>
      <c r="BN2" s="44">
        <v>64</v>
      </c>
      <c r="BO2" s="44">
        <v>65</v>
      </c>
      <c r="BP2" s="44">
        <v>66</v>
      </c>
    </row>
    <row r="3" spans="1:68" x14ac:dyDescent="0.2">
      <c r="A3" s="47"/>
      <c r="B3" s="47" t="s">
        <v>1948</v>
      </c>
      <c r="C3" s="47"/>
      <c r="D3" s="47"/>
      <c r="E3" s="47" t="s">
        <v>1948</v>
      </c>
      <c r="F3" s="47" t="s">
        <v>1948</v>
      </c>
      <c r="G3" s="47" t="s">
        <v>1948</v>
      </c>
      <c r="H3" s="47" t="s">
        <v>1948</v>
      </c>
      <c r="I3" s="47" t="s">
        <v>1948</v>
      </c>
      <c r="J3" s="47" t="s">
        <v>1948</v>
      </c>
      <c r="K3" s="47" t="s">
        <v>1948</v>
      </c>
      <c r="L3" s="47" t="s">
        <v>1948</v>
      </c>
      <c r="M3" s="47" t="s">
        <v>1948</v>
      </c>
      <c r="N3" s="47" t="s">
        <v>1948</v>
      </c>
      <c r="O3" s="47" t="s">
        <v>1948</v>
      </c>
      <c r="P3" s="47" t="s">
        <v>1948</v>
      </c>
      <c r="Q3" s="47" t="s">
        <v>1948</v>
      </c>
      <c r="R3" s="47" t="s">
        <v>1948</v>
      </c>
      <c r="S3" s="47" t="s">
        <v>1948</v>
      </c>
      <c r="T3" s="47" t="s">
        <v>1948</v>
      </c>
      <c r="U3" s="47" t="s">
        <v>1948</v>
      </c>
      <c r="V3" s="47" t="s">
        <v>1948</v>
      </c>
      <c r="W3" s="47" t="s">
        <v>1948</v>
      </c>
      <c r="X3" s="47" t="s">
        <v>1948</v>
      </c>
      <c r="Y3" s="47" t="s">
        <v>1948</v>
      </c>
      <c r="Z3" s="47" t="s">
        <v>1948</v>
      </c>
      <c r="AA3" s="47" t="s">
        <v>1948</v>
      </c>
      <c r="AB3" s="47" t="s">
        <v>1948</v>
      </c>
      <c r="AC3" s="47" t="s">
        <v>1948</v>
      </c>
      <c r="AD3" s="47" t="s">
        <v>1948</v>
      </c>
      <c r="AE3" s="47" t="s">
        <v>1948</v>
      </c>
      <c r="AF3" s="47" t="s">
        <v>1948</v>
      </c>
      <c r="AG3" s="47" t="s">
        <v>1948</v>
      </c>
      <c r="AH3" s="47" t="s">
        <v>1948</v>
      </c>
      <c r="AI3" s="47" t="s">
        <v>1948</v>
      </c>
      <c r="AJ3" s="47" t="s">
        <v>1948</v>
      </c>
      <c r="AK3" s="47" t="s">
        <v>1948</v>
      </c>
      <c r="AL3" s="47" t="s">
        <v>1948</v>
      </c>
      <c r="AM3" s="47" t="s">
        <v>1948</v>
      </c>
      <c r="AN3" s="47" t="s">
        <v>1948</v>
      </c>
      <c r="AO3" s="47" t="s">
        <v>1948</v>
      </c>
      <c r="AP3" s="47" t="s">
        <v>1948</v>
      </c>
      <c r="AQ3" s="47" t="s">
        <v>1948</v>
      </c>
      <c r="AR3" s="47" t="s">
        <v>1948</v>
      </c>
      <c r="AS3" s="47" t="s">
        <v>1948</v>
      </c>
      <c r="AT3" s="47" t="s">
        <v>1948</v>
      </c>
      <c r="AU3" s="47" t="s">
        <v>1948</v>
      </c>
      <c r="AV3" s="47" t="s">
        <v>1948</v>
      </c>
      <c r="AW3" s="47" t="s">
        <v>1948</v>
      </c>
      <c r="AX3" s="47" t="s">
        <v>1948</v>
      </c>
      <c r="AY3" s="47" t="s">
        <v>1948</v>
      </c>
      <c r="AZ3" s="47" t="s">
        <v>1948</v>
      </c>
      <c r="BA3" s="47" t="s">
        <v>1948</v>
      </c>
      <c r="BB3" s="47" t="s">
        <v>1948</v>
      </c>
      <c r="BC3" s="47" t="s">
        <v>1948</v>
      </c>
      <c r="BD3" s="47" t="s">
        <v>1948</v>
      </c>
      <c r="BE3" s="47" t="s">
        <v>1948</v>
      </c>
      <c r="BF3" s="47" t="s">
        <v>1948</v>
      </c>
      <c r="BG3" s="47" t="s">
        <v>1948</v>
      </c>
      <c r="BH3" s="47" t="s">
        <v>1948</v>
      </c>
      <c r="BI3" s="47" t="s">
        <v>1948</v>
      </c>
      <c r="BJ3" s="47" t="s">
        <v>1948</v>
      </c>
      <c r="BK3" s="47" t="s">
        <v>1948</v>
      </c>
      <c r="BL3" s="47" t="s">
        <v>1948</v>
      </c>
      <c r="BM3" s="47" t="s">
        <v>1948</v>
      </c>
      <c r="BN3" s="47" t="s">
        <v>1948</v>
      </c>
      <c r="BO3" s="47" t="s">
        <v>1948</v>
      </c>
      <c r="BP3" s="47" t="s">
        <v>1948</v>
      </c>
    </row>
    <row r="4" spans="1:68" x14ac:dyDescent="0.2">
      <c r="A4" s="44" t="str">
        <f t="shared" ref="A4:B23" ca="1" si="0">IF($A$1="---","",IF(OFFSET(A4,0,$A$1)="","",OFFSET(A4,0,$A$1)))</f>
        <v/>
      </c>
      <c r="B4" s="44" t="str">
        <f t="shared" ca="1" si="0"/>
        <v/>
      </c>
      <c r="E4" s="52" t="s">
        <v>1312</v>
      </c>
      <c r="F4" s="2" t="s">
        <v>2084</v>
      </c>
      <c r="G4" s="52" t="s">
        <v>1317</v>
      </c>
      <c r="H4" s="2" t="s">
        <v>2087</v>
      </c>
      <c r="I4" s="52" t="s">
        <v>1322</v>
      </c>
      <c r="J4" s="2" t="s">
        <v>2092</v>
      </c>
      <c r="K4" s="52" t="s">
        <v>1325</v>
      </c>
      <c r="L4" s="2" t="s">
        <v>2098</v>
      </c>
      <c r="M4" s="52" t="s">
        <v>1329</v>
      </c>
      <c r="N4" s="2" t="s">
        <v>2100</v>
      </c>
      <c r="O4" s="52" t="s">
        <v>1333</v>
      </c>
      <c r="P4" s="2" t="s">
        <v>2104</v>
      </c>
      <c r="Q4" s="52" t="s">
        <v>1292</v>
      </c>
      <c r="R4" s="2" t="s">
        <v>2112</v>
      </c>
      <c r="S4" s="52" t="s">
        <v>1340</v>
      </c>
      <c r="T4" s="2" t="s">
        <v>628</v>
      </c>
      <c r="U4" s="52" t="s">
        <v>1341</v>
      </c>
      <c r="V4" s="2" t="s">
        <v>631</v>
      </c>
      <c r="W4" s="52" t="s">
        <v>1343</v>
      </c>
      <c r="X4" s="2" t="s">
        <v>632</v>
      </c>
      <c r="Y4" s="52" t="s">
        <v>1353</v>
      </c>
      <c r="Z4" s="2" t="s">
        <v>362</v>
      </c>
      <c r="AA4" s="52" t="s">
        <v>1359</v>
      </c>
      <c r="AB4" s="2" t="s">
        <v>2415</v>
      </c>
      <c r="AC4" s="52" t="s">
        <v>1364</v>
      </c>
      <c r="AD4" s="2" t="s">
        <v>2426</v>
      </c>
      <c r="AE4" s="52" t="s">
        <v>1372</v>
      </c>
      <c r="AF4" s="2" t="s">
        <v>2433</v>
      </c>
      <c r="AG4" s="52" t="s">
        <v>1380</v>
      </c>
      <c r="AH4" s="2" t="s">
        <v>2436</v>
      </c>
      <c r="AI4" s="51" t="s">
        <v>1382</v>
      </c>
      <c r="AJ4" s="44" t="s">
        <v>2447</v>
      </c>
      <c r="AK4" s="51" t="s">
        <v>1385</v>
      </c>
      <c r="AL4" s="44" t="s">
        <v>265</v>
      </c>
      <c r="AM4" s="51" t="s">
        <v>1388</v>
      </c>
      <c r="AN4" s="44" t="s">
        <v>268</v>
      </c>
      <c r="AO4" s="51" t="s">
        <v>1392</v>
      </c>
      <c r="AP4" s="44" t="s">
        <v>272</v>
      </c>
      <c r="AQ4" s="51" t="s">
        <v>1395</v>
      </c>
      <c r="AR4" s="44" t="s">
        <v>278</v>
      </c>
      <c r="AS4" s="51" t="s">
        <v>1397</v>
      </c>
      <c r="AT4" s="44" t="s">
        <v>282</v>
      </c>
      <c r="AU4" s="51" t="s">
        <v>1400</v>
      </c>
      <c r="AV4" s="44" t="s">
        <v>288</v>
      </c>
      <c r="AW4" s="51" t="s">
        <v>1403</v>
      </c>
      <c r="AX4" s="44" t="s">
        <v>274</v>
      </c>
      <c r="AY4" s="51" t="s">
        <v>1405</v>
      </c>
      <c r="AZ4" s="44" t="s">
        <v>277</v>
      </c>
      <c r="BA4" s="51" t="s">
        <v>1407</v>
      </c>
      <c r="BB4" s="44" t="s">
        <v>132</v>
      </c>
      <c r="BC4" s="51" t="s">
        <v>1410</v>
      </c>
      <c r="BD4" s="44" t="s">
        <v>2439</v>
      </c>
      <c r="BE4" s="51" t="s">
        <v>1415</v>
      </c>
      <c r="BF4" s="44" t="s">
        <v>2426</v>
      </c>
      <c r="BG4" s="51" t="s">
        <v>1421</v>
      </c>
      <c r="BH4" s="44" t="s">
        <v>2433</v>
      </c>
      <c r="BI4" s="51" t="s">
        <v>1429</v>
      </c>
      <c r="BJ4" s="44" t="s">
        <v>292</v>
      </c>
      <c r="BK4" s="51" t="s">
        <v>1432</v>
      </c>
      <c r="BL4" s="44" t="s">
        <v>294</v>
      </c>
      <c r="BM4" s="51" t="s">
        <v>1436</v>
      </c>
      <c r="BN4" s="44" t="s">
        <v>299</v>
      </c>
      <c r="BO4" s="51" t="s">
        <v>1439</v>
      </c>
      <c r="BP4" s="44" t="s">
        <v>305</v>
      </c>
    </row>
    <row r="5" spans="1:68" x14ac:dyDescent="0.2">
      <c r="A5" s="44" t="str">
        <f t="shared" ca="1" si="0"/>
        <v/>
      </c>
      <c r="B5" s="44" t="str">
        <f t="shared" ca="1" si="0"/>
        <v/>
      </c>
      <c r="E5" s="51" t="s">
        <v>1313</v>
      </c>
      <c r="F5" s="44" t="s">
        <v>2079</v>
      </c>
      <c r="G5" s="52" t="s">
        <v>1318</v>
      </c>
      <c r="H5" s="2" t="s">
        <v>2085</v>
      </c>
      <c r="I5" s="52" t="s">
        <v>1323</v>
      </c>
      <c r="J5" s="2" t="s">
        <v>2089</v>
      </c>
      <c r="K5" s="52" t="s">
        <v>1326</v>
      </c>
      <c r="L5" s="2" t="s">
        <v>2097</v>
      </c>
      <c r="M5" s="52" t="s">
        <v>1330</v>
      </c>
      <c r="N5" s="2" t="s">
        <v>2102</v>
      </c>
      <c r="O5" s="52" t="s">
        <v>1334</v>
      </c>
      <c r="P5" s="2" t="s">
        <v>2109</v>
      </c>
      <c r="Q5" s="52" t="s">
        <v>1338</v>
      </c>
      <c r="R5" s="2" t="s">
        <v>2111</v>
      </c>
      <c r="S5" s="52" t="s">
        <v>1294</v>
      </c>
      <c r="T5" s="2" t="s">
        <v>629</v>
      </c>
      <c r="U5" s="52" t="s">
        <v>1342</v>
      </c>
      <c r="V5" s="2" t="s">
        <v>630</v>
      </c>
      <c r="W5" s="52" t="s">
        <v>1344</v>
      </c>
      <c r="X5" s="2" t="s">
        <v>2327</v>
      </c>
      <c r="Y5" s="52" t="s">
        <v>1354</v>
      </c>
      <c r="Z5" s="2" t="s">
        <v>2411</v>
      </c>
      <c r="AA5" s="52" t="s">
        <v>1360</v>
      </c>
      <c r="AB5" s="2" t="s">
        <v>2416</v>
      </c>
      <c r="AC5" s="52" t="s">
        <v>1365</v>
      </c>
      <c r="AD5" s="2" t="s">
        <v>2417</v>
      </c>
      <c r="AE5" s="52" t="s">
        <v>1373</v>
      </c>
      <c r="AF5" s="2" t="s">
        <v>2428</v>
      </c>
      <c r="AG5" s="52" t="s">
        <v>1381</v>
      </c>
      <c r="AH5" s="2" t="s">
        <v>2191</v>
      </c>
      <c r="AI5" s="51" t="s">
        <v>1383</v>
      </c>
      <c r="AJ5" s="44" t="s">
        <v>2448</v>
      </c>
      <c r="AK5" s="51" t="s">
        <v>1386</v>
      </c>
      <c r="AL5" s="44" t="s">
        <v>264</v>
      </c>
      <c r="AM5" s="51" t="s">
        <v>1389</v>
      </c>
      <c r="AN5" s="44" t="s">
        <v>270</v>
      </c>
      <c r="AO5" s="51" t="s">
        <v>1393</v>
      </c>
      <c r="AP5" s="44" t="s">
        <v>271</v>
      </c>
      <c r="AQ5" s="51" t="s">
        <v>1396</v>
      </c>
      <c r="AR5" s="44" t="s">
        <v>279</v>
      </c>
      <c r="AS5" s="51" t="s">
        <v>1398</v>
      </c>
      <c r="AT5" s="44" t="s">
        <v>283</v>
      </c>
      <c r="AU5" s="51" t="s">
        <v>1302</v>
      </c>
      <c r="AV5" s="44" t="s">
        <v>287</v>
      </c>
      <c r="AW5" s="51" t="s">
        <v>1404</v>
      </c>
      <c r="AX5" s="44" t="s">
        <v>275</v>
      </c>
      <c r="AY5" s="51" t="s">
        <v>1406</v>
      </c>
      <c r="AZ5" s="44" t="s">
        <v>276</v>
      </c>
      <c r="BA5" s="51" t="s">
        <v>1408</v>
      </c>
      <c r="BB5" s="44" t="s">
        <v>2438</v>
      </c>
      <c r="BC5" s="51" t="s">
        <v>1411</v>
      </c>
      <c r="BD5" s="44" t="s">
        <v>2441</v>
      </c>
      <c r="BE5" s="51" t="s">
        <v>1416</v>
      </c>
      <c r="BF5" s="44" t="s">
        <v>2417</v>
      </c>
      <c r="BG5" s="51" t="s">
        <v>1422</v>
      </c>
      <c r="BH5" s="44" t="s">
        <v>2428</v>
      </c>
      <c r="BI5" s="51" t="s">
        <v>1430</v>
      </c>
      <c r="BJ5" s="44" t="s">
        <v>291</v>
      </c>
      <c r="BK5" s="51" t="s">
        <v>1433</v>
      </c>
      <c r="BL5" s="44" t="s">
        <v>297</v>
      </c>
      <c r="BM5" s="51" t="s">
        <v>1311</v>
      </c>
      <c r="BN5" s="44" t="s">
        <v>298</v>
      </c>
      <c r="BO5" s="51" t="s">
        <v>1440</v>
      </c>
      <c r="BP5" s="44" t="s">
        <v>303</v>
      </c>
    </row>
    <row r="6" spans="1:68" x14ac:dyDescent="0.2">
      <c r="A6" s="44" t="str">
        <f t="shared" ca="1" si="0"/>
        <v/>
      </c>
      <c r="B6" s="44" t="str">
        <f t="shared" ca="1" si="0"/>
        <v/>
      </c>
      <c r="E6" s="52" t="s">
        <v>1314</v>
      </c>
      <c r="F6" s="44" t="s">
        <v>2081</v>
      </c>
      <c r="G6" s="52" t="s">
        <v>1319</v>
      </c>
      <c r="H6" s="2" t="s">
        <v>2088</v>
      </c>
      <c r="I6" s="52" t="s">
        <v>1324</v>
      </c>
      <c r="J6" s="2" t="s">
        <v>2091</v>
      </c>
      <c r="K6" s="52" t="s">
        <v>1327</v>
      </c>
      <c r="L6" s="2" t="s">
        <v>2093</v>
      </c>
      <c r="M6" s="52" t="s">
        <v>1331</v>
      </c>
      <c r="N6" s="2" t="s">
        <v>2103</v>
      </c>
      <c r="O6" s="52" t="s">
        <v>1335</v>
      </c>
      <c r="P6" s="2" t="s">
        <v>2110</v>
      </c>
      <c r="Q6" s="52" t="s">
        <v>1339</v>
      </c>
      <c r="R6" s="2" t="s">
        <v>626</v>
      </c>
      <c r="S6" s="52" t="s">
        <v>1295</v>
      </c>
      <c r="T6" s="2" t="s">
        <v>627</v>
      </c>
      <c r="U6" s="2"/>
      <c r="V6" s="2"/>
      <c r="W6" s="52" t="s">
        <v>1345</v>
      </c>
      <c r="X6" s="2" t="s">
        <v>415</v>
      </c>
      <c r="Y6" s="52" t="s">
        <v>1355</v>
      </c>
      <c r="Z6" s="2" t="s">
        <v>2341</v>
      </c>
      <c r="AA6" s="52" t="s">
        <v>1361</v>
      </c>
      <c r="AB6" s="2" t="s">
        <v>2414</v>
      </c>
      <c r="AC6" s="52" t="s">
        <v>1296</v>
      </c>
      <c r="AD6" s="2" t="s">
        <v>2421</v>
      </c>
      <c r="AE6" s="52" t="s">
        <v>1374</v>
      </c>
      <c r="AF6" s="2" t="s">
        <v>2435</v>
      </c>
      <c r="AG6" s="2"/>
      <c r="AH6" s="2"/>
      <c r="AI6" s="51" t="s">
        <v>1299</v>
      </c>
      <c r="AJ6" s="44" t="s">
        <v>257</v>
      </c>
      <c r="AK6" s="51" t="s">
        <v>1387</v>
      </c>
      <c r="AL6" s="44" t="s">
        <v>266</v>
      </c>
      <c r="AM6" s="51" t="s">
        <v>1390</v>
      </c>
      <c r="AN6" s="44" t="s">
        <v>269</v>
      </c>
      <c r="AO6" s="51" t="s">
        <v>1394</v>
      </c>
      <c r="AP6" s="44" t="s">
        <v>273</v>
      </c>
      <c r="AS6" s="51" t="s">
        <v>1399</v>
      </c>
      <c r="AT6" s="44" t="s">
        <v>281</v>
      </c>
      <c r="AU6" s="51" t="s">
        <v>1303</v>
      </c>
      <c r="AV6" s="44" t="s">
        <v>285</v>
      </c>
      <c r="BA6" s="51" t="s">
        <v>1409</v>
      </c>
      <c r="BB6" s="44" t="s">
        <v>2437</v>
      </c>
      <c r="BC6" s="51" t="s">
        <v>1412</v>
      </c>
      <c r="BD6" s="44" t="s">
        <v>2442</v>
      </c>
      <c r="BE6" s="51" t="s">
        <v>1417</v>
      </c>
      <c r="BF6" s="44" t="s">
        <v>2421</v>
      </c>
      <c r="BG6" s="51" t="s">
        <v>1423</v>
      </c>
      <c r="BH6" s="44" t="s">
        <v>2435</v>
      </c>
      <c r="BI6" s="51" t="s">
        <v>1431</v>
      </c>
      <c r="BJ6" s="44" t="s">
        <v>293</v>
      </c>
      <c r="BK6" s="51" t="s">
        <v>1434</v>
      </c>
      <c r="BL6" s="44" t="s">
        <v>295</v>
      </c>
      <c r="BM6" s="51" t="s">
        <v>1437</v>
      </c>
      <c r="BN6" s="44" t="s">
        <v>300</v>
      </c>
      <c r="BO6" s="51" t="s">
        <v>1449</v>
      </c>
      <c r="BP6" s="44" t="s">
        <v>304</v>
      </c>
    </row>
    <row r="7" spans="1:68" x14ac:dyDescent="0.2">
      <c r="A7" s="44" t="str">
        <f t="shared" ca="1" si="0"/>
        <v/>
      </c>
      <c r="B7" s="44" t="str">
        <f t="shared" ca="1" si="0"/>
        <v/>
      </c>
      <c r="E7" s="51" t="s">
        <v>1315</v>
      </c>
      <c r="F7" s="44" t="s">
        <v>2080</v>
      </c>
      <c r="G7" s="52" t="s">
        <v>1320</v>
      </c>
      <c r="H7" s="2" t="s">
        <v>2001</v>
      </c>
      <c r="I7" s="52" t="s">
        <v>1286</v>
      </c>
      <c r="J7" s="2" t="s">
        <v>2090</v>
      </c>
      <c r="K7" s="52" t="s">
        <v>1328</v>
      </c>
      <c r="L7" s="2" t="s">
        <v>2095</v>
      </c>
      <c r="M7" s="52" t="s">
        <v>1332</v>
      </c>
      <c r="N7" s="2" t="s">
        <v>2099</v>
      </c>
      <c r="O7" s="52" t="s">
        <v>1290</v>
      </c>
      <c r="P7" s="2" t="s">
        <v>2108</v>
      </c>
      <c r="Q7" s="52" t="s">
        <v>1293</v>
      </c>
      <c r="R7" s="2" t="s">
        <v>625</v>
      </c>
      <c r="S7" s="2"/>
      <c r="T7" s="2"/>
      <c r="U7" s="2"/>
      <c r="V7" s="2"/>
      <c r="W7" s="52" t="s">
        <v>1346</v>
      </c>
      <c r="X7" s="2" t="s">
        <v>416</v>
      </c>
      <c r="Y7" s="52" t="s">
        <v>1356</v>
      </c>
      <c r="Z7" s="2" t="s">
        <v>361</v>
      </c>
      <c r="AA7" s="52" t="s">
        <v>1362</v>
      </c>
      <c r="AB7" s="2" t="s">
        <v>2412</v>
      </c>
      <c r="AC7" s="52" t="s">
        <v>1297</v>
      </c>
      <c r="AD7" s="2" t="s">
        <v>2427</v>
      </c>
      <c r="AE7" s="52" t="s">
        <v>1375</v>
      </c>
      <c r="AF7" s="2" t="s">
        <v>2429</v>
      </c>
      <c r="AG7" s="2"/>
      <c r="AH7" s="2"/>
      <c r="AI7" s="51" t="s">
        <v>1384</v>
      </c>
      <c r="AJ7" s="44" t="s">
        <v>2446</v>
      </c>
      <c r="AK7" s="51" t="s">
        <v>1300</v>
      </c>
      <c r="AL7" s="44" t="s">
        <v>2448</v>
      </c>
      <c r="AM7" s="51" t="s">
        <v>1391</v>
      </c>
      <c r="AN7" s="44" t="s">
        <v>267</v>
      </c>
      <c r="AS7" s="51" t="s">
        <v>1301</v>
      </c>
      <c r="AT7" s="44" t="s">
        <v>280</v>
      </c>
      <c r="AU7" s="51" t="s">
        <v>1304</v>
      </c>
      <c r="AV7" s="44" t="s">
        <v>286</v>
      </c>
      <c r="BC7" s="51" t="s">
        <v>1413</v>
      </c>
      <c r="BD7" s="44" t="s">
        <v>2440</v>
      </c>
      <c r="BE7" s="51" t="s">
        <v>1418</v>
      </c>
      <c r="BF7" s="44" t="s">
        <v>2427</v>
      </c>
      <c r="BG7" s="51" t="s">
        <v>1424</v>
      </c>
      <c r="BH7" s="44" t="s">
        <v>2429</v>
      </c>
      <c r="BK7" s="51" t="s">
        <v>1435</v>
      </c>
      <c r="BL7" s="44" t="s">
        <v>296</v>
      </c>
      <c r="BM7" s="51" t="s">
        <v>1438</v>
      </c>
      <c r="BN7" s="44" t="s">
        <v>301</v>
      </c>
      <c r="BO7" s="51" t="s">
        <v>1450</v>
      </c>
      <c r="BP7" s="44" t="s">
        <v>302</v>
      </c>
    </row>
    <row r="8" spans="1:68" x14ac:dyDescent="0.2">
      <c r="A8" s="44" t="str">
        <f t="shared" ca="1" si="0"/>
        <v/>
      </c>
      <c r="B8" s="44" t="str">
        <f t="shared" ca="1" si="0"/>
        <v/>
      </c>
      <c r="E8" s="52" t="s">
        <v>1316</v>
      </c>
      <c r="F8" s="44" t="s">
        <v>2083</v>
      </c>
      <c r="G8" s="52" t="s">
        <v>1930</v>
      </c>
      <c r="H8" s="2" t="s">
        <v>2086</v>
      </c>
      <c r="I8" s="2"/>
      <c r="J8" s="2"/>
      <c r="K8" s="52" t="s">
        <v>1287</v>
      </c>
      <c r="L8" s="2" t="s">
        <v>2094</v>
      </c>
      <c r="M8" s="52" t="s">
        <v>1289</v>
      </c>
      <c r="N8" s="2" t="s">
        <v>2101</v>
      </c>
      <c r="O8" s="52" t="s">
        <v>1336</v>
      </c>
      <c r="P8" s="2" t="s">
        <v>2105</v>
      </c>
      <c r="Q8" s="2"/>
      <c r="R8" s="2"/>
      <c r="S8" s="2"/>
      <c r="T8" s="2"/>
      <c r="U8" s="2"/>
      <c r="V8" s="2"/>
      <c r="W8" s="52" t="s">
        <v>1347</v>
      </c>
      <c r="X8" s="2" t="s">
        <v>633</v>
      </c>
      <c r="Y8" s="52" t="s">
        <v>1357</v>
      </c>
      <c r="Z8" s="2" t="s">
        <v>2410</v>
      </c>
      <c r="AA8" s="52" t="s">
        <v>1363</v>
      </c>
      <c r="AB8" s="2" t="s">
        <v>2413</v>
      </c>
      <c r="AC8" s="52" t="s">
        <v>1366</v>
      </c>
      <c r="AD8" s="2" t="s">
        <v>2425</v>
      </c>
      <c r="AE8" s="52" t="s">
        <v>1376</v>
      </c>
      <c r="AF8" s="2" t="s">
        <v>2431</v>
      </c>
      <c r="AG8" s="2"/>
      <c r="AH8" s="2"/>
      <c r="AK8" s="53"/>
      <c r="AL8" s="53"/>
      <c r="AU8" s="51" t="s">
        <v>1401</v>
      </c>
      <c r="AV8" s="44" t="s">
        <v>284</v>
      </c>
      <c r="BC8" s="51" t="s">
        <v>1414</v>
      </c>
      <c r="BD8" s="44" t="s">
        <v>2443</v>
      </c>
      <c r="BE8" s="51" t="s">
        <v>1306</v>
      </c>
      <c r="BF8" s="44" t="s">
        <v>2425</v>
      </c>
      <c r="BG8" s="51" t="s">
        <v>1425</v>
      </c>
      <c r="BH8" s="44" t="s">
        <v>2431</v>
      </c>
    </row>
    <row r="9" spans="1:68" x14ac:dyDescent="0.2">
      <c r="A9" s="44" t="str">
        <f t="shared" ca="1" si="0"/>
        <v/>
      </c>
      <c r="B9" s="44" t="str">
        <f t="shared" ca="1" si="0"/>
        <v/>
      </c>
      <c r="E9" s="51" t="s">
        <v>1929</v>
      </c>
      <c r="F9" s="44" t="s">
        <v>2082</v>
      </c>
      <c r="G9" s="52" t="s">
        <v>1321</v>
      </c>
      <c r="H9" s="2" t="s">
        <v>0</v>
      </c>
      <c r="I9" s="2"/>
      <c r="J9" s="2"/>
      <c r="K9" s="52" t="s">
        <v>1288</v>
      </c>
      <c r="L9" s="2" t="s">
        <v>2096</v>
      </c>
      <c r="M9" s="2"/>
      <c r="N9" s="2"/>
      <c r="O9" s="52" t="s">
        <v>1337</v>
      </c>
      <c r="P9" s="2" t="s">
        <v>2106</v>
      </c>
      <c r="Q9" s="2"/>
      <c r="R9" s="2"/>
      <c r="S9" s="2"/>
      <c r="T9" s="2"/>
      <c r="U9" s="2"/>
      <c r="V9" s="2"/>
      <c r="W9" s="52" t="s">
        <v>1348</v>
      </c>
      <c r="X9" s="2" t="s">
        <v>1180</v>
      </c>
      <c r="Y9" s="52" t="s">
        <v>1358</v>
      </c>
      <c r="Z9" s="2" t="s">
        <v>360</v>
      </c>
      <c r="AA9" s="2"/>
      <c r="AB9" s="2"/>
      <c r="AC9" s="52" t="s">
        <v>1367</v>
      </c>
      <c r="AD9" s="2" t="s">
        <v>2419</v>
      </c>
      <c r="AE9" s="52" t="s">
        <v>1377</v>
      </c>
      <c r="AF9" s="2" t="s">
        <v>2434</v>
      </c>
      <c r="AG9" s="2"/>
      <c r="AH9" s="2"/>
      <c r="AU9" s="51" t="s">
        <v>1402</v>
      </c>
      <c r="AV9" s="44" t="s">
        <v>289</v>
      </c>
      <c r="BE9" s="51" t="s">
        <v>1419</v>
      </c>
      <c r="BF9" s="44" t="s">
        <v>2444</v>
      </c>
      <c r="BG9" s="51" t="s">
        <v>1426</v>
      </c>
      <c r="BH9" s="44" t="s">
        <v>2434</v>
      </c>
    </row>
    <row r="10" spans="1:68" x14ac:dyDescent="0.2">
      <c r="A10" s="44" t="str">
        <f t="shared" ca="1" si="0"/>
        <v/>
      </c>
      <c r="B10" s="44" t="str">
        <f t="shared" ca="1" si="0"/>
        <v/>
      </c>
      <c r="G10" s="52" t="s">
        <v>1285</v>
      </c>
      <c r="H10" s="46" t="s">
        <v>1</v>
      </c>
      <c r="I10" s="2"/>
      <c r="J10" s="2"/>
      <c r="K10" s="2"/>
      <c r="L10" s="2"/>
      <c r="M10" s="2"/>
      <c r="N10" s="2"/>
      <c r="O10" s="52" t="s">
        <v>1291</v>
      </c>
      <c r="P10" s="2" t="s">
        <v>2107</v>
      </c>
      <c r="Q10" s="2"/>
      <c r="R10" s="2"/>
      <c r="S10" s="2"/>
      <c r="T10" s="2"/>
      <c r="U10" s="2"/>
      <c r="V10" s="2"/>
      <c r="W10" s="52" t="s">
        <v>1349</v>
      </c>
      <c r="X10" s="2" t="s">
        <v>2329</v>
      </c>
      <c r="Y10" s="2"/>
      <c r="Z10" s="2"/>
      <c r="AA10" s="2"/>
      <c r="AB10" s="2"/>
      <c r="AC10" s="52" t="s">
        <v>1298</v>
      </c>
      <c r="AD10" s="2" t="s">
        <v>2418</v>
      </c>
      <c r="AE10" s="52" t="s">
        <v>1378</v>
      </c>
      <c r="AF10" s="2" t="s">
        <v>2432</v>
      </c>
      <c r="AG10" s="2"/>
      <c r="AH10" s="2"/>
      <c r="AU10" s="51" t="s">
        <v>1305</v>
      </c>
      <c r="AV10" s="44" t="s">
        <v>290</v>
      </c>
      <c r="BE10" s="51" t="s">
        <v>1307</v>
      </c>
      <c r="BF10" s="44" t="s">
        <v>2418</v>
      </c>
      <c r="BG10" s="51" t="s">
        <v>1427</v>
      </c>
      <c r="BH10" s="44" t="s">
        <v>2445</v>
      </c>
    </row>
    <row r="11" spans="1:68" x14ac:dyDescent="0.2">
      <c r="A11" s="44" t="str">
        <f t="shared" ca="1" si="0"/>
        <v/>
      </c>
      <c r="B11" s="44" t="str">
        <f t="shared" ca="1" si="0"/>
        <v/>
      </c>
      <c r="I11" s="2"/>
      <c r="J11" s="2"/>
      <c r="K11" s="2"/>
      <c r="L11" s="2"/>
      <c r="M11" s="2"/>
      <c r="N11" s="2"/>
      <c r="O11" s="2"/>
      <c r="P11" s="2"/>
      <c r="Q11" s="2"/>
      <c r="R11" s="2"/>
      <c r="S11" s="2"/>
      <c r="T11" s="2"/>
      <c r="W11" s="52" t="s">
        <v>1350</v>
      </c>
      <c r="X11" s="2" t="s">
        <v>2326</v>
      </c>
      <c r="Y11" s="2"/>
      <c r="Z11" s="2"/>
      <c r="AA11" s="2"/>
      <c r="AB11" s="2"/>
      <c r="AC11" s="52" t="s">
        <v>1368</v>
      </c>
      <c r="AD11" s="2" t="s">
        <v>2424</v>
      </c>
      <c r="AE11" s="52" t="s">
        <v>1379</v>
      </c>
      <c r="AF11" s="2" t="s">
        <v>2430</v>
      </c>
      <c r="AG11" s="2"/>
      <c r="AH11" s="2"/>
      <c r="BE11" s="51" t="s">
        <v>1308</v>
      </c>
      <c r="BF11" s="44" t="s">
        <v>2424</v>
      </c>
      <c r="BG11" s="51" t="s">
        <v>1428</v>
      </c>
      <c r="BH11" s="44" t="s">
        <v>2430</v>
      </c>
    </row>
    <row r="12" spans="1:68" x14ac:dyDescent="0.2">
      <c r="A12" s="44" t="str">
        <f t="shared" ca="1" si="0"/>
        <v/>
      </c>
      <c r="B12" s="44" t="str">
        <f t="shared" ca="1" si="0"/>
        <v/>
      </c>
      <c r="I12" s="2"/>
      <c r="J12" s="2"/>
      <c r="K12" s="2"/>
      <c r="L12" s="2"/>
      <c r="M12" s="2"/>
      <c r="N12" s="2"/>
      <c r="O12" s="2"/>
      <c r="P12" s="2"/>
      <c r="Q12" s="2"/>
      <c r="R12" s="2"/>
      <c r="S12" s="2"/>
      <c r="T12" s="2"/>
      <c r="W12" s="52" t="s">
        <v>1351</v>
      </c>
      <c r="X12" s="2" t="s">
        <v>2328</v>
      </c>
      <c r="Y12" s="2"/>
      <c r="Z12" s="2"/>
      <c r="AA12" s="2"/>
      <c r="AB12" s="2"/>
      <c r="AC12" s="52" t="s">
        <v>1369</v>
      </c>
      <c r="AD12" s="2" t="s">
        <v>2423</v>
      </c>
      <c r="AE12" s="2"/>
      <c r="AF12" s="2"/>
      <c r="AG12" s="2"/>
      <c r="AH12" s="2"/>
      <c r="BE12" s="51" t="s">
        <v>1420</v>
      </c>
      <c r="BF12" s="44" t="s">
        <v>2423</v>
      </c>
    </row>
    <row r="13" spans="1:68" x14ac:dyDescent="0.2">
      <c r="A13" s="44" t="str">
        <f t="shared" ca="1" si="0"/>
        <v/>
      </c>
      <c r="B13" s="44" t="str">
        <f t="shared" ca="1" si="0"/>
        <v/>
      </c>
      <c r="I13" s="2"/>
      <c r="J13" s="2"/>
      <c r="K13" s="2"/>
      <c r="L13" s="2"/>
      <c r="M13" s="2"/>
      <c r="N13" s="2"/>
      <c r="O13" s="2"/>
      <c r="P13" s="2"/>
      <c r="Q13" s="2"/>
      <c r="R13" s="2"/>
      <c r="S13" s="2"/>
      <c r="T13" s="2"/>
      <c r="W13" s="52" t="s">
        <v>1352</v>
      </c>
      <c r="X13" s="2" t="s">
        <v>1181</v>
      </c>
      <c r="Y13" s="2"/>
      <c r="Z13" s="2"/>
      <c r="AA13" s="2"/>
      <c r="AB13" s="2"/>
      <c r="AC13" s="52" t="s">
        <v>1370</v>
      </c>
      <c r="AD13" s="2" t="s">
        <v>2422</v>
      </c>
      <c r="AE13" s="2"/>
      <c r="AF13" s="2"/>
      <c r="AG13" s="2"/>
      <c r="AH13" s="2"/>
      <c r="BE13" s="51" t="s">
        <v>1309</v>
      </c>
      <c r="BF13" s="44" t="s">
        <v>2422</v>
      </c>
    </row>
    <row r="14" spans="1:68" x14ac:dyDescent="0.2">
      <c r="A14" s="44" t="str">
        <f t="shared" ca="1" si="0"/>
        <v/>
      </c>
      <c r="B14" s="44" t="str">
        <f t="shared" ca="1" si="0"/>
        <v/>
      </c>
      <c r="I14" s="2"/>
      <c r="J14" s="2"/>
      <c r="M14" s="2"/>
      <c r="N14" s="2"/>
      <c r="O14" s="2"/>
      <c r="P14" s="2"/>
      <c r="Q14" s="2"/>
      <c r="R14" s="2"/>
      <c r="S14" s="2"/>
      <c r="T14" s="2"/>
      <c r="W14" s="2"/>
      <c r="X14" s="2"/>
      <c r="Y14" s="2"/>
      <c r="Z14" s="2"/>
      <c r="AA14" s="2"/>
      <c r="AB14" s="2"/>
      <c r="AC14" s="52" t="s">
        <v>1371</v>
      </c>
      <c r="AD14" s="2" t="s">
        <v>2420</v>
      </c>
      <c r="AE14" s="2"/>
      <c r="AF14" s="2"/>
      <c r="AG14" s="2"/>
      <c r="AH14" s="2"/>
      <c r="BE14" s="51" t="s">
        <v>1310</v>
      </c>
      <c r="BF14" s="44" t="s">
        <v>2420</v>
      </c>
    </row>
    <row r="15" spans="1:68" x14ac:dyDescent="0.2">
      <c r="A15" s="44" t="str">
        <f t="shared" ca="1" si="0"/>
        <v/>
      </c>
      <c r="B15" s="44" t="str">
        <f t="shared" ca="1" si="0"/>
        <v/>
      </c>
      <c r="I15" s="2"/>
      <c r="J15" s="2"/>
      <c r="M15" s="2"/>
      <c r="N15" s="2"/>
      <c r="O15" s="2"/>
      <c r="P15" s="2"/>
      <c r="S15" s="2"/>
      <c r="T15" s="2"/>
      <c r="W15" s="2"/>
      <c r="X15" s="2"/>
      <c r="Y15" s="2"/>
      <c r="Z15" s="2"/>
      <c r="AA15" s="2"/>
      <c r="AB15" s="2"/>
      <c r="AC15" s="2"/>
      <c r="AD15" s="2"/>
      <c r="AE15" s="2"/>
      <c r="AF15" s="2"/>
      <c r="AG15" s="2"/>
      <c r="AH15" s="2"/>
    </row>
    <row r="16" spans="1:68" x14ac:dyDescent="0.2">
      <c r="A16" s="44" t="str">
        <f t="shared" ca="1" si="0"/>
        <v/>
      </c>
      <c r="B16" s="44" t="str">
        <f t="shared" ca="1" si="0"/>
        <v/>
      </c>
      <c r="I16" s="2"/>
      <c r="J16" s="2"/>
      <c r="M16" s="2"/>
      <c r="N16" s="2"/>
      <c r="O16" s="2"/>
      <c r="P16" s="2"/>
      <c r="S16" s="2"/>
      <c r="T16" s="2"/>
      <c r="W16" s="2"/>
      <c r="X16" s="2"/>
      <c r="Y16" s="2"/>
      <c r="Z16" s="2"/>
      <c r="AA16" s="2"/>
      <c r="AB16" s="2"/>
      <c r="AC16" s="2"/>
      <c r="AD16" s="2"/>
      <c r="AE16" s="2"/>
      <c r="AF16" s="2"/>
      <c r="AG16" s="2"/>
      <c r="AH16" s="2"/>
    </row>
    <row r="17" spans="1:58" ht="12.75" x14ac:dyDescent="0.2">
      <c r="A17" s="44" t="str">
        <f t="shared" ca="1" si="0"/>
        <v/>
      </c>
      <c r="B17" s="44" t="str">
        <f t="shared" ca="1" si="0"/>
        <v/>
      </c>
      <c r="E17"/>
      <c r="F17"/>
      <c r="I17" s="2"/>
      <c r="J17" s="2"/>
      <c r="M17" s="2"/>
      <c r="N17" s="2"/>
      <c r="O17" s="2"/>
      <c r="P17" s="2"/>
      <c r="S17" s="2"/>
      <c r="T17" s="2"/>
      <c r="W17" s="2"/>
      <c r="X17" s="2"/>
      <c r="Y17" s="2"/>
      <c r="Z17" s="2"/>
      <c r="AA17" s="2"/>
      <c r="AB17" s="2"/>
      <c r="AC17" s="2"/>
      <c r="AD17" s="2"/>
      <c r="AE17"/>
      <c r="AF17"/>
      <c r="AG17" s="2"/>
      <c r="AH17" s="2"/>
    </row>
    <row r="18" spans="1:58" ht="12.75" x14ac:dyDescent="0.2">
      <c r="A18" s="44" t="str">
        <f t="shared" ca="1" si="0"/>
        <v/>
      </c>
      <c r="B18" s="44" t="str">
        <f t="shared" ca="1" si="0"/>
        <v/>
      </c>
      <c r="E18"/>
      <c r="F18"/>
      <c r="J18" s="2"/>
      <c r="M18" s="2"/>
      <c r="N18" s="2"/>
      <c r="O18" s="2"/>
      <c r="P18" s="2"/>
      <c r="S18" s="2"/>
      <c r="T18" s="2"/>
      <c r="W18" s="2"/>
      <c r="X18" s="2"/>
      <c r="Y18" s="2"/>
      <c r="Z18" s="2"/>
      <c r="AA18" s="2"/>
      <c r="AB18" s="2"/>
      <c r="AC18" s="2"/>
      <c r="AD18" s="2"/>
      <c r="AE18"/>
      <c r="AF18"/>
      <c r="AG18" s="2"/>
      <c r="AH18" s="2"/>
    </row>
    <row r="19" spans="1:58" ht="12.75" x14ac:dyDescent="0.2">
      <c r="A19" s="44" t="str">
        <f t="shared" ca="1" si="0"/>
        <v/>
      </c>
      <c r="B19" s="44" t="str">
        <f t="shared" ca="1" si="0"/>
        <v/>
      </c>
      <c r="E19"/>
      <c r="F19"/>
      <c r="J19" s="2"/>
      <c r="M19" s="2"/>
      <c r="N19" s="2"/>
      <c r="O19" s="2"/>
      <c r="P19" s="2"/>
      <c r="W19" s="2"/>
      <c r="X19" s="2"/>
      <c r="Y19" s="2"/>
      <c r="Z19" s="2"/>
      <c r="AA19" s="2"/>
      <c r="AB19" s="2"/>
      <c r="AC19" s="2"/>
      <c r="AD19" s="2"/>
      <c r="AE19"/>
      <c r="AF19"/>
      <c r="AG19" s="2"/>
      <c r="AH19" s="2"/>
      <c r="BE19"/>
      <c r="BF19"/>
    </row>
    <row r="20" spans="1:58" ht="12.75" x14ac:dyDescent="0.2">
      <c r="A20" s="44" t="str">
        <f t="shared" ca="1" si="0"/>
        <v/>
      </c>
      <c r="B20" s="44" t="str">
        <f t="shared" ca="1" si="0"/>
        <v/>
      </c>
      <c r="E20"/>
      <c r="F20"/>
      <c r="J20" s="2"/>
      <c r="M20" s="2"/>
      <c r="N20" s="2"/>
      <c r="O20" s="2"/>
      <c r="P20" s="2"/>
      <c r="W20" s="2"/>
      <c r="X20" s="2"/>
      <c r="Y20" s="2"/>
      <c r="Z20" s="2"/>
      <c r="AA20" s="2"/>
      <c r="AB20" s="2"/>
      <c r="AE20"/>
      <c r="AF20"/>
      <c r="AG20" s="2"/>
      <c r="AH20" s="2"/>
      <c r="BE20"/>
      <c r="BF20"/>
    </row>
    <row r="21" spans="1:58" ht="12.75" x14ac:dyDescent="0.2">
      <c r="A21" s="44" t="str">
        <f t="shared" ca="1" si="0"/>
        <v/>
      </c>
      <c r="B21" s="44" t="str">
        <f t="shared" ca="1" si="0"/>
        <v/>
      </c>
      <c r="E21"/>
      <c r="F21"/>
      <c r="J21" s="2"/>
      <c r="M21" s="2"/>
      <c r="N21" s="2"/>
      <c r="O21" s="2"/>
      <c r="P21" s="2"/>
      <c r="W21" s="2"/>
      <c r="X21" s="2"/>
      <c r="Y21" s="2"/>
      <c r="Z21" s="2"/>
      <c r="AA21" s="2"/>
      <c r="AB21" s="2"/>
      <c r="AE21"/>
      <c r="AF21"/>
      <c r="AG21" s="2"/>
      <c r="AH21" s="2"/>
      <c r="BE21"/>
      <c r="BF21"/>
    </row>
    <row r="22" spans="1:58" ht="12.75" x14ac:dyDescent="0.2">
      <c r="A22" s="44" t="str">
        <f t="shared" ca="1" si="0"/>
        <v/>
      </c>
      <c r="B22" s="44" t="str">
        <f t="shared" ca="1" si="0"/>
        <v/>
      </c>
      <c r="E22"/>
      <c r="F22"/>
      <c r="M22" s="2"/>
      <c r="N22" s="2"/>
      <c r="O22" s="2"/>
      <c r="P22" s="2"/>
      <c r="W22" s="2"/>
      <c r="X22" s="2"/>
      <c r="Y22" s="2"/>
      <c r="Z22" s="2"/>
      <c r="AA22" s="2"/>
      <c r="AB22" s="2"/>
      <c r="AE22"/>
      <c r="AF22"/>
      <c r="AG22" s="2"/>
      <c r="AH22" s="2"/>
      <c r="BE22"/>
      <c r="BF22"/>
    </row>
    <row r="23" spans="1:58" ht="12.75" x14ac:dyDescent="0.2">
      <c r="A23" s="44" t="str">
        <f t="shared" ca="1" si="0"/>
        <v/>
      </c>
      <c r="B23" s="44" t="str">
        <f t="shared" ca="1" si="0"/>
        <v/>
      </c>
      <c r="E23"/>
      <c r="F23"/>
      <c r="M23" s="2"/>
      <c r="N23" s="2"/>
      <c r="O23" s="2"/>
      <c r="P23" s="2"/>
      <c r="W23" s="2"/>
      <c r="X23" s="2"/>
      <c r="Y23" s="2"/>
      <c r="Z23" s="2"/>
      <c r="AA23" s="2"/>
      <c r="AB23" s="2"/>
      <c r="AE23"/>
      <c r="AF23"/>
      <c r="AG23" s="2"/>
      <c r="AH23" s="2"/>
      <c r="BE23"/>
      <c r="BF23"/>
    </row>
    <row r="24" spans="1:58" ht="12.75" x14ac:dyDescent="0.2">
      <c r="A24" s="44" t="str">
        <f t="shared" ref="A24:B43" ca="1" si="1">IF($A$1="---","",IF(OFFSET(A24,0,$A$1)="","",OFFSET(A24,0,$A$1)))</f>
        <v/>
      </c>
      <c r="B24" s="44" t="str">
        <f t="shared" ca="1" si="1"/>
        <v/>
      </c>
      <c r="E24"/>
      <c r="F24"/>
      <c r="M24" s="2"/>
      <c r="N24" s="2"/>
      <c r="O24" s="2"/>
      <c r="P24" s="2"/>
      <c r="W24" s="2"/>
      <c r="X24" s="2"/>
      <c r="Y24" s="2"/>
      <c r="Z24" s="2"/>
      <c r="AA24" s="2"/>
      <c r="AB24" s="2"/>
      <c r="AE24"/>
      <c r="AF24"/>
      <c r="AG24" s="2"/>
      <c r="AH24" s="2"/>
      <c r="BE24"/>
      <c r="BF24"/>
    </row>
    <row r="25" spans="1:58" ht="12.75" x14ac:dyDescent="0.2">
      <c r="A25" s="44" t="str">
        <f t="shared" ca="1" si="1"/>
        <v/>
      </c>
      <c r="B25" s="44" t="str">
        <f t="shared" ca="1" si="1"/>
        <v/>
      </c>
      <c r="E25"/>
      <c r="F25"/>
      <c r="M25" s="2"/>
      <c r="N25" s="2"/>
      <c r="O25" s="2"/>
      <c r="P25" s="2"/>
      <c r="W25" s="2"/>
      <c r="X25" s="2"/>
      <c r="Y25" s="2"/>
      <c r="Z25" s="2"/>
      <c r="AA25" s="2"/>
      <c r="AB25" s="2"/>
      <c r="AE25"/>
      <c r="AF25"/>
      <c r="AG25" s="2"/>
      <c r="AH25" s="2"/>
      <c r="BE25"/>
      <c r="BF25"/>
    </row>
    <row r="26" spans="1:58" ht="12.75" x14ac:dyDescent="0.2">
      <c r="A26" s="44" t="str">
        <f t="shared" ca="1" si="1"/>
        <v/>
      </c>
      <c r="B26" s="44" t="str">
        <f t="shared" ca="1" si="1"/>
        <v/>
      </c>
      <c r="E26"/>
      <c r="F26"/>
      <c r="M26" s="2"/>
      <c r="N26" s="2"/>
      <c r="O26" s="2"/>
      <c r="P26" s="2"/>
      <c r="W26" s="2"/>
      <c r="X26" s="2"/>
      <c r="Y26" s="2"/>
      <c r="Z26" s="2"/>
      <c r="AA26" s="2"/>
      <c r="AB26" s="2"/>
      <c r="AE26"/>
      <c r="AF26"/>
      <c r="AG26" s="2"/>
      <c r="AH26" s="2"/>
      <c r="BE26"/>
      <c r="BF26"/>
    </row>
    <row r="27" spans="1:58" ht="12.75" x14ac:dyDescent="0.2">
      <c r="A27" s="44" t="str">
        <f t="shared" ca="1" si="1"/>
        <v/>
      </c>
      <c r="B27" s="44" t="str">
        <f t="shared" ca="1" si="1"/>
        <v/>
      </c>
      <c r="E27"/>
      <c r="F27"/>
      <c r="M27" s="2"/>
      <c r="N27" s="2"/>
      <c r="O27" s="2"/>
      <c r="P27" s="2"/>
      <c r="W27" s="2"/>
      <c r="X27" s="2"/>
      <c r="Y27" s="2"/>
      <c r="Z27" s="2"/>
      <c r="AA27" s="2"/>
      <c r="AB27" s="2"/>
      <c r="AE27"/>
      <c r="AF27"/>
      <c r="AG27" s="2"/>
      <c r="AH27" s="2"/>
      <c r="BE27"/>
      <c r="BF27"/>
    </row>
    <row r="28" spans="1:58" ht="12.75" x14ac:dyDescent="0.2">
      <c r="A28" s="44" t="str">
        <f t="shared" ca="1" si="1"/>
        <v/>
      </c>
      <c r="B28" s="44" t="str">
        <f t="shared" ca="1" si="1"/>
        <v/>
      </c>
      <c r="E28"/>
      <c r="F28"/>
      <c r="M28" s="2"/>
      <c r="N28" s="2"/>
      <c r="O28" s="2"/>
      <c r="P28" s="2"/>
      <c r="W28" s="2"/>
      <c r="X28" s="2"/>
      <c r="Y28" s="2"/>
      <c r="Z28" s="2"/>
      <c r="AA28" s="2"/>
      <c r="AB28" s="2"/>
      <c r="AE28"/>
      <c r="AF28"/>
      <c r="AG28" s="2"/>
      <c r="AH28" s="2"/>
      <c r="BE28"/>
      <c r="BF28"/>
    </row>
    <row r="29" spans="1:58" ht="12.75" x14ac:dyDescent="0.2">
      <c r="A29" s="44" t="str">
        <f t="shared" ca="1" si="1"/>
        <v/>
      </c>
      <c r="B29" s="44" t="str">
        <f t="shared" ca="1" si="1"/>
        <v/>
      </c>
      <c r="E29"/>
      <c r="F29"/>
      <c r="M29" s="2"/>
      <c r="N29" s="2"/>
      <c r="O29" s="2"/>
      <c r="P29" s="2"/>
      <c r="W29" s="2"/>
      <c r="X29" s="2"/>
      <c r="Y29" s="2"/>
      <c r="Z29" s="2"/>
      <c r="AA29" s="2"/>
      <c r="AB29" s="2"/>
      <c r="AE29"/>
      <c r="AF29"/>
      <c r="AG29" s="2"/>
      <c r="AH29" s="2"/>
      <c r="BE29"/>
      <c r="BF29"/>
    </row>
    <row r="30" spans="1:58" ht="12.75" x14ac:dyDescent="0.2">
      <c r="A30" s="44" t="str">
        <f t="shared" ca="1" si="1"/>
        <v/>
      </c>
      <c r="B30" s="44" t="str">
        <f t="shared" ca="1" si="1"/>
        <v/>
      </c>
      <c r="E30"/>
      <c r="F30"/>
      <c r="M30" s="2"/>
      <c r="N30" s="2"/>
      <c r="O30" s="2"/>
      <c r="P30" s="2"/>
      <c r="W30" s="2"/>
      <c r="X30" s="2"/>
      <c r="Y30" s="2"/>
      <c r="Z30" s="2"/>
      <c r="AA30" s="2"/>
      <c r="AB30" s="2"/>
      <c r="AE30"/>
      <c r="AF30"/>
      <c r="AG30" s="2"/>
      <c r="AH30" s="2"/>
      <c r="BE30"/>
      <c r="BF30"/>
    </row>
    <row r="31" spans="1:58" ht="12.75" x14ac:dyDescent="0.2">
      <c r="A31" s="44" t="str">
        <f t="shared" ca="1" si="1"/>
        <v/>
      </c>
      <c r="B31" s="44" t="str">
        <f t="shared" ca="1" si="1"/>
        <v/>
      </c>
      <c r="E31"/>
      <c r="F31"/>
      <c r="M31" s="2"/>
      <c r="N31" s="2"/>
      <c r="O31" s="2"/>
      <c r="P31" s="2"/>
      <c r="W31" s="2"/>
      <c r="X31" s="2"/>
      <c r="Y31" s="2"/>
      <c r="Z31" s="2"/>
      <c r="AA31" s="2"/>
      <c r="AB31" s="2"/>
      <c r="AE31"/>
      <c r="AF31"/>
      <c r="AG31" s="2"/>
      <c r="AH31" s="2"/>
      <c r="BE31"/>
      <c r="BF31"/>
    </row>
    <row r="32" spans="1:58" ht="12.75" x14ac:dyDescent="0.2">
      <c r="A32" s="44" t="str">
        <f t="shared" ca="1" si="1"/>
        <v/>
      </c>
      <c r="B32" s="44" t="str">
        <f t="shared" ca="1" si="1"/>
        <v/>
      </c>
      <c r="E32"/>
      <c r="F32"/>
      <c r="M32" s="2"/>
      <c r="N32" s="2"/>
      <c r="O32" s="2"/>
      <c r="P32" s="2"/>
      <c r="W32" s="2"/>
      <c r="X32" s="2"/>
      <c r="Y32" s="2"/>
      <c r="Z32" s="2"/>
      <c r="AA32" s="2"/>
      <c r="AB32" s="2"/>
      <c r="AE32"/>
      <c r="AF32"/>
      <c r="AG32" s="2"/>
      <c r="AH32" s="2"/>
      <c r="BE32"/>
      <c r="BF32"/>
    </row>
    <row r="33" spans="1:58" ht="12.75" x14ac:dyDescent="0.2">
      <c r="A33" s="44" t="str">
        <f t="shared" ca="1" si="1"/>
        <v/>
      </c>
      <c r="B33" s="44" t="str">
        <f t="shared" ca="1" si="1"/>
        <v/>
      </c>
      <c r="E33"/>
      <c r="F33"/>
      <c r="M33" s="2"/>
      <c r="N33" s="2"/>
      <c r="O33" s="2"/>
      <c r="P33" s="2"/>
      <c r="W33" s="2"/>
      <c r="X33" s="2"/>
      <c r="Y33" s="2"/>
      <c r="Z33" s="2"/>
      <c r="AA33" s="2"/>
      <c r="AB33" s="2"/>
      <c r="AE33"/>
      <c r="AF33"/>
      <c r="AG33" s="2"/>
      <c r="AH33" s="2"/>
      <c r="BE33"/>
      <c r="BF33"/>
    </row>
    <row r="34" spans="1:58" ht="12.75" x14ac:dyDescent="0.2">
      <c r="A34" s="44" t="str">
        <f t="shared" ca="1" si="1"/>
        <v/>
      </c>
      <c r="B34" s="44" t="str">
        <f t="shared" ca="1" si="1"/>
        <v/>
      </c>
      <c r="E34"/>
      <c r="F34"/>
      <c r="M34" s="2"/>
      <c r="N34" s="2"/>
      <c r="O34" s="2"/>
      <c r="P34" s="2"/>
      <c r="W34" s="2"/>
      <c r="X34" s="2"/>
      <c r="Y34" s="2"/>
      <c r="Z34" s="2"/>
      <c r="AA34" s="2"/>
      <c r="AB34" s="2"/>
      <c r="AE34"/>
      <c r="AF34"/>
      <c r="AG34" s="2"/>
      <c r="AH34" s="2"/>
      <c r="BE34"/>
      <c r="BF34"/>
    </row>
    <row r="35" spans="1:58" ht="12.75" x14ac:dyDescent="0.2">
      <c r="A35" s="44" t="str">
        <f t="shared" ca="1" si="1"/>
        <v/>
      </c>
      <c r="B35" s="44" t="str">
        <f t="shared" ca="1" si="1"/>
        <v/>
      </c>
      <c r="E35"/>
      <c r="F35"/>
      <c r="M35" s="2"/>
      <c r="N35" s="2"/>
      <c r="O35" s="2"/>
      <c r="P35" s="2"/>
      <c r="W35" s="2"/>
      <c r="X35" s="2"/>
      <c r="Y35" s="2"/>
      <c r="Z35" s="2"/>
      <c r="AA35" s="2"/>
      <c r="AB35" s="2"/>
      <c r="AG35" s="2"/>
      <c r="AH35" s="2"/>
    </row>
    <row r="36" spans="1:58" ht="12.75" x14ac:dyDescent="0.2">
      <c r="A36" s="44" t="str">
        <f t="shared" ca="1" si="1"/>
        <v/>
      </c>
      <c r="B36" s="44" t="str">
        <f t="shared" ca="1" si="1"/>
        <v/>
      </c>
      <c r="E36"/>
      <c r="F36"/>
      <c r="M36" s="2"/>
      <c r="N36" s="2"/>
      <c r="O36" s="2"/>
      <c r="P36" s="2"/>
      <c r="W36" s="2"/>
      <c r="X36" s="2"/>
      <c r="Y36" s="2"/>
      <c r="Z36" s="2"/>
      <c r="AA36" s="2"/>
      <c r="AB36" s="2"/>
      <c r="AG36" s="2"/>
      <c r="AH36" s="2"/>
    </row>
    <row r="37" spans="1:58" x14ac:dyDescent="0.2">
      <c r="A37" s="44" t="str">
        <f t="shared" ca="1" si="1"/>
        <v/>
      </c>
      <c r="B37" s="44" t="str">
        <f t="shared" ca="1" si="1"/>
        <v/>
      </c>
      <c r="M37" s="2"/>
      <c r="N37" s="2"/>
      <c r="W37" s="2"/>
      <c r="X37" s="2"/>
      <c r="Y37" s="2"/>
      <c r="Z37" s="2"/>
      <c r="AA37" s="2"/>
      <c r="AB37" s="2"/>
      <c r="AG37" s="2"/>
      <c r="AH37" s="2"/>
    </row>
    <row r="38" spans="1:58" x14ac:dyDescent="0.2">
      <c r="A38" s="44" t="str">
        <f t="shared" ca="1" si="1"/>
        <v/>
      </c>
      <c r="B38" s="44" t="str">
        <f t="shared" ca="1" si="1"/>
        <v/>
      </c>
      <c r="M38" s="2"/>
      <c r="N38" s="2"/>
      <c r="W38" s="2"/>
      <c r="X38" s="2"/>
      <c r="Y38" s="2"/>
      <c r="Z38" s="2"/>
      <c r="AA38" s="2"/>
      <c r="AB38" s="2"/>
      <c r="AG38" s="2"/>
      <c r="AH38" s="2"/>
    </row>
    <row r="39" spans="1:58" x14ac:dyDescent="0.2">
      <c r="A39" s="44" t="str">
        <f t="shared" ca="1" si="1"/>
        <v/>
      </c>
      <c r="B39" s="44" t="str">
        <f t="shared" ca="1" si="1"/>
        <v/>
      </c>
      <c r="M39" s="2"/>
      <c r="N39" s="2"/>
      <c r="W39" s="2"/>
      <c r="X39" s="2"/>
      <c r="Y39" s="2"/>
      <c r="Z39" s="2"/>
      <c r="AA39" s="2"/>
      <c r="AB39" s="2"/>
      <c r="AG39" s="2"/>
      <c r="AH39" s="2"/>
    </row>
    <row r="40" spans="1:58" x14ac:dyDescent="0.2">
      <c r="A40" s="44" t="str">
        <f t="shared" ca="1" si="1"/>
        <v/>
      </c>
      <c r="B40" s="44" t="str">
        <f t="shared" ca="1" si="1"/>
        <v/>
      </c>
      <c r="M40" s="2"/>
      <c r="N40" s="2"/>
      <c r="W40" s="2"/>
      <c r="X40" s="2"/>
      <c r="Y40" s="2"/>
      <c r="Z40" s="2"/>
      <c r="AA40" s="2"/>
      <c r="AB40" s="2"/>
      <c r="AG40" s="2"/>
      <c r="AH40" s="2"/>
    </row>
    <row r="41" spans="1:58" x14ac:dyDescent="0.2">
      <c r="A41" s="44" t="str">
        <f t="shared" ca="1" si="1"/>
        <v/>
      </c>
      <c r="B41" s="44" t="str">
        <f t="shared" ca="1" si="1"/>
        <v/>
      </c>
      <c r="M41" s="2"/>
      <c r="N41" s="2"/>
      <c r="W41" s="2"/>
      <c r="X41" s="2"/>
      <c r="Y41" s="2"/>
      <c r="Z41" s="2"/>
      <c r="AA41" s="2"/>
      <c r="AB41" s="2"/>
      <c r="AG41" s="2"/>
      <c r="AH41" s="2"/>
    </row>
    <row r="42" spans="1:58" x14ac:dyDescent="0.2">
      <c r="A42" s="44" t="str">
        <f t="shared" ca="1" si="1"/>
        <v/>
      </c>
      <c r="B42" s="44" t="str">
        <f t="shared" ca="1" si="1"/>
        <v/>
      </c>
      <c r="M42" s="2"/>
      <c r="N42" s="2"/>
      <c r="W42" s="2"/>
      <c r="X42" s="2"/>
      <c r="Y42" s="2"/>
      <c r="Z42" s="2"/>
      <c r="AA42" s="2"/>
      <c r="AB42" s="2"/>
      <c r="AG42" s="2"/>
      <c r="AH42" s="2"/>
    </row>
    <row r="43" spans="1:58" x14ac:dyDescent="0.2">
      <c r="A43" s="44" t="str">
        <f t="shared" ca="1" si="1"/>
        <v/>
      </c>
      <c r="B43" s="44" t="str">
        <f t="shared" ca="1" si="1"/>
        <v/>
      </c>
      <c r="M43" s="2"/>
      <c r="N43" s="2"/>
      <c r="W43" s="2"/>
      <c r="X43" s="2"/>
      <c r="Y43" s="2"/>
      <c r="Z43" s="2"/>
      <c r="AA43" s="2"/>
      <c r="AB43" s="2"/>
      <c r="AG43" s="2"/>
      <c r="AH43" s="2"/>
    </row>
    <row r="44" spans="1:58" x14ac:dyDescent="0.2">
      <c r="A44" s="44" t="str">
        <f t="shared" ref="A44:B63" ca="1" si="2">IF($A$1="---","",IF(OFFSET(A44,0,$A$1)="","",OFFSET(A44,0,$A$1)))</f>
        <v/>
      </c>
      <c r="B44" s="44" t="str">
        <f t="shared" ca="1" si="2"/>
        <v/>
      </c>
      <c r="M44" s="2"/>
      <c r="N44" s="2"/>
      <c r="W44" s="2"/>
      <c r="X44" s="2"/>
      <c r="Y44" s="2"/>
      <c r="Z44" s="2"/>
      <c r="AA44" s="2"/>
      <c r="AB44" s="2"/>
      <c r="AG44" s="2"/>
      <c r="AH44" s="2"/>
    </row>
    <row r="45" spans="1:58" x14ac:dyDescent="0.2">
      <c r="A45" s="44" t="str">
        <f t="shared" ca="1" si="2"/>
        <v/>
      </c>
      <c r="B45" s="44" t="str">
        <f t="shared" ca="1" si="2"/>
        <v/>
      </c>
      <c r="M45" s="2"/>
      <c r="N45" s="2"/>
      <c r="W45" s="2"/>
      <c r="X45" s="2"/>
      <c r="Y45" s="2"/>
      <c r="Z45" s="2"/>
      <c r="AA45" s="2"/>
      <c r="AB45" s="2"/>
      <c r="AG45" s="2"/>
      <c r="AH45" s="2"/>
    </row>
    <row r="46" spans="1:58" x14ac:dyDescent="0.2">
      <c r="A46" s="44" t="str">
        <f t="shared" ca="1" si="2"/>
        <v/>
      </c>
      <c r="B46" s="44" t="str">
        <f t="shared" ca="1" si="2"/>
        <v/>
      </c>
      <c r="M46" s="2"/>
      <c r="N46" s="2"/>
      <c r="W46" s="2"/>
      <c r="X46" s="2"/>
      <c r="Y46" s="2"/>
      <c r="Z46" s="2"/>
      <c r="AA46" s="2"/>
      <c r="AB46" s="2"/>
      <c r="AG46" s="2"/>
      <c r="AH46" s="2"/>
    </row>
    <row r="47" spans="1:58" x14ac:dyDescent="0.2">
      <c r="A47" s="44" t="str">
        <f t="shared" ca="1" si="2"/>
        <v/>
      </c>
      <c r="B47" s="44" t="str">
        <f t="shared" ca="1" si="2"/>
        <v/>
      </c>
      <c r="M47" s="2"/>
      <c r="N47" s="2"/>
      <c r="W47" s="2"/>
      <c r="X47" s="2"/>
      <c r="AG47" s="2"/>
      <c r="AH47" s="2"/>
    </row>
    <row r="48" spans="1:58" x14ac:dyDescent="0.2">
      <c r="A48" s="44" t="str">
        <f t="shared" ca="1" si="2"/>
        <v/>
      </c>
      <c r="B48" s="44" t="str">
        <f t="shared" ca="1" si="2"/>
        <v/>
      </c>
      <c r="M48" s="2"/>
      <c r="N48" s="2"/>
      <c r="W48" s="2"/>
      <c r="X48" s="2"/>
      <c r="AG48" s="2"/>
      <c r="AH48" s="2"/>
    </row>
    <row r="49" spans="1:34" x14ac:dyDescent="0.2">
      <c r="A49" s="44" t="str">
        <f t="shared" ca="1" si="2"/>
        <v/>
      </c>
      <c r="B49" s="44" t="str">
        <f t="shared" ca="1" si="2"/>
        <v/>
      </c>
      <c r="M49" s="2"/>
      <c r="N49" s="2"/>
      <c r="W49" s="2"/>
      <c r="X49" s="2"/>
      <c r="AG49" s="2"/>
      <c r="AH49" s="2"/>
    </row>
    <row r="50" spans="1:34" x14ac:dyDescent="0.2">
      <c r="A50" s="44" t="str">
        <f t="shared" ca="1" si="2"/>
        <v/>
      </c>
      <c r="B50" s="44" t="str">
        <f t="shared" ca="1" si="2"/>
        <v/>
      </c>
      <c r="M50" s="2"/>
      <c r="N50" s="2"/>
      <c r="W50" s="2"/>
      <c r="X50" s="2"/>
      <c r="AG50" s="2"/>
      <c r="AH50" s="2"/>
    </row>
    <row r="51" spans="1:34" x14ac:dyDescent="0.2">
      <c r="A51" s="44" t="str">
        <f t="shared" ca="1" si="2"/>
        <v/>
      </c>
      <c r="B51" s="44" t="str">
        <f t="shared" ca="1" si="2"/>
        <v/>
      </c>
      <c r="M51" s="2"/>
      <c r="N51" s="2"/>
      <c r="W51" s="2"/>
      <c r="X51" s="2"/>
      <c r="AG51" s="2"/>
      <c r="AH51" s="2"/>
    </row>
    <row r="52" spans="1:34" x14ac:dyDescent="0.2">
      <c r="A52" s="44" t="str">
        <f t="shared" ca="1" si="2"/>
        <v/>
      </c>
      <c r="B52" s="44" t="str">
        <f t="shared" ca="1" si="2"/>
        <v/>
      </c>
      <c r="M52" s="2"/>
      <c r="N52" s="2"/>
      <c r="W52" s="2"/>
      <c r="X52" s="2"/>
      <c r="AG52" s="2"/>
      <c r="AH52" s="2"/>
    </row>
    <row r="53" spans="1:34" x14ac:dyDescent="0.2">
      <c r="A53" s="44" t="str">
        <f t="shared" ca="1" si="2"/>
        <v/>
      </c>
      <c r="B53" s="44" t="str">
        <f t="shared" ca="1" si="2"/>
        <v/>
      </c>
      <c r="M53" s="2"/>
      <c r="N53" s="2"/>
      <c r="W53" s="2"/>
      <c r="X53" s="2"/>
      <c r="AG53" s="2"/>
      <c r="AH53" s="2"/>
    </row>
    <row r="54" spans="1:34" x14ac:dyDescent="0.2">
      <c r="A54" s="44" t="str">
        <f t="shared" ca="1" si="2"/>
        <v/>
      </c>
      <c r="B54" s="44" t="str">
        <f t="shared" ca="1" si="2"/>
        <v/>
      </c>
      <c r="M54" s="2"/>
      <c r="N54" s="2"/>
      <c r="W54" s="2"/>
      <c r="X54" s="2"/>
      <c r="AG54" s="2"/>
      <c r="AH54" s="2"/>
    </row>
    <row r="55" spans="1:34" x14ac:dyDescent="0.2">
      <c r="A55" s="44" t="str">
        <f t="shared" ca="1" si="2"/>
        <v/>
      </c>
      <c r="B55" s="44" t="str">
        <f t="shared" ca="1" si="2"/>
        <v/>
      </c>
      <c r="M55" s="2"/>
      <c r="N55" s="2"/>
      <c r="W55" s="2"/>
      <c r="X55" s="2"/>
      <c r="AG55" s="2"/>
      <c r="AH55" s="2"/>
    </row>
    <row r="56" spans="1:34" x14ac:dyDescent="0.2">
      <c r="A56" s="44" t="str">
        <f t="shared" ca="1" si="2"/>
        <v/>
      </c>
      <c r="B56" s="44" t="str">
        <f t="shared" ca="1" si="2"/>
        <v/>
      </c>
      <c r="M56" s="2"/>
      <c r="N56" s="2"/>
      <c r="W56" s="2"/>
      <c r="X56" s="2"/>
      <c r="AG56" s="2"/>
      <c r="AH56" s="2"/>
    </row>
    <row r="57" spans="1:34" x14ac:dyDescent="0.2">
      <c r="A57" s="44" t="str">
        <f t="shared" ca="1" si="2"/>
        <v/>
      </c>
      <c r="B57" s="44" t="str">
        <f t="shared" ca="1" si="2"/>
        <v/>
      </c>
      <c r="M57" s="2"/>
      <c r="N57" s="2"/>
      <c r="W57" s="2"/>
      <c r="X57" s="2"/>
      <c r="AG57" s="2"/>
      <c r="AH57" s="2"/>
    </row>
    <row r="58" spans="1:34" x14ac:dyDescent="0.2">
      <c r="A58" s="44" t="str">
        <f t="shared" ca="1" si="2"/>
        <v/>
      </c>
      <c r="B58" s="44" t="str">
        <f t="shared" ca="1" si="2"/>
        <v/>
      </c>
      <c r="M58" s="2"/>
      <c r="N58" s="2"/>
      <c r="W58" s="2"/>
      <c r="X58" s="2"/>
      <c r="AG58" s="2"/>
      <c r="AH58" s="2"/>
    </row>
    <row r="59" spans="1:34" x14ac:dyDescent="0.2">
      <c r="A59" s="44" t="str">
        <f t="shared" ca="1" si="2"/>
        <v/>
      </c>
      <c r="B59" s="44" t="str">
        <f t="shared" ca="1" si="2"/>
        <v/>
      </c>
      <c r="M59" s="2"/>
      <c r="N59" s="2"/>
      <c r="W59" s="2"/>
      <c r="X59" s="2"/>
      <c r="AG59" s="2"/>
      <c r="AH59" s="2"/>
    </row>
    <row r="60" spans="1:34" x14ac:dyDescent="0.2">
      <c r="A60" s="44" t="str">
        <f t="shared" ca="1" si="2"/>
        <v/>
      </c>
      <c r="B60" s="44" t="str">
        <f t="shared" ca="1" si="2"/>
        <v/>
      </c>
      <c r="M60" s="2"/>
      <c r="N60" s="2"/>
      <c r="W60" s="2"/>
      <c r="X60" s="2"/>
      <c r="AG60" s="2"/>
      <c r="AH60" s="2"/>
    </row>
    <row r="61" spans="1:34" x14ac:dyDescent="0.2">
      <c r="A61" s="44" t="str">
        <f t="shared" ca="1" si="2"/>
        <v/>
      </c>
      <c r="B61" s="44" t="str">
        <f t="shared" ca="1" si="2"/>
        <v/>
      </c>
      <c r="M61" s="2"/>
      <c r="N61" s="2"/>
      <c r="W61" s="2"/>
      <c r="X61" s="2"/>
      <c r="AG61" s="2"/>
      <c r="AH61" s="2"/>
    </row>
    <row r="62" spans="1:34" x14ac:dyDescent="0.2">
      <c r="A62" s="44" t="str">
        <f t="shared" ca="1" si="2"/>
        <v/>
      </c>
      <c r="B62" s="44" t="str">
        <f t="shared" ca="1" si="2"/>
        <v/>
      </c>
      <c r="M62" s="2"/>
      <c r="N62" s="2"/>
      <c r="W62" s="2"/>
      <c r="X62" s="2"/>
      <c r="AG62" s="2"/>
      <c r="AH62" s="2"/>
    </row>
    <row r="63" spans="1:34" x14ac:dyDescent="0.2">
      <c r="A63" s="44" t="str">
        <f t="shared" ca="1" si="2"/>
        <v/>
      </c>
      <c r="B63" s="44" t="str">
        <f t="shared" ca="1" si="2"/>
        <v/>
      </c>
      <c r="M63" s="2"/>
      <c r="N63" s="2"/>
      <c r="W63" s="2"/>
      <c r="X63" s="2"/>
      <c r="AG63" s="2"/>
      <c r="AH63" s="2"/>
    </row>
    <row r="64" spans="1:34" x14ac:dyDescent="0.2">
      <c r="A64" s="44" t="str">
        <f t="shared" ref="A64:B84" ca="1" si="3">IF($A$1="---","",IF(OFFSET(A64,0,$A$1)="","",OFFSET(A64,0,$A$1)))</f>
        <v/>
      </c>
      <c r="B64" s="44" t="str">
        <f t="shared" ca="1" si="3"/>
        <v/>
      </c>
      <c r="M64" s="2"/>
      <c r="N64" s="2"/>
      <c r="W64" s="2"/>
      <c r="X64" s="2"/>
      <c r="AG64" s="2"/>
      <c r="AH64" s="2"/>
    </row>
    <row r="65" spans="1:34" x14ac:dyDescent="0.2">
      <c r="A65" s="44" t="str">
        <f t="shared" ca="1" si="3"/>
        <v/>
      </c>
      <c r="B65" s="44" t="str">
        <f t="shared" ca="1" si="3"/>
        <v/>
      </c>
      <c r="M65" s="2"/>
      <c r="N65" s="2"/>
      <c r="W65" s="2"/>
      <c r="X65" s="2"/>
      <c r="AG65" s="2"/>
      <c r="AH65" s="2"/>
    </row>
    <row r="66" spans="1:34" x14ac:dyDescent="0.2">
      <c r="A66" s="44" t="str">
        <f t="shared" ca="1" si="3"/>
        <v/>
      </c>
      <c r="B66" s="44" t="str">
        <f t="shared" ca="1" si="3"/>
        <v/>
      </c>
      <c r="M66" s="2"/>
      <c r="N66" s="2"/>
      <c r="W66" s="2"/>
      <c r="X66" s="2"/>
      <c r="AG66" s="2"/>
      <c r="AH66" s="2"/>
    </row>
    <row r="67" spans="1:34" x14ac:dyDescent="0.2">
      <c r="A67" s="44" t="str">
        <f t="shared" ca="1" si="3"/>
        <v/>
      </c>
      <c r="B67" s="44" t="str">
        <f t="shared" ca="1" si="3"/>
        <v/>
      </c>
      <c r="M67" s="2"/>
      <c r="N67" s="2"/>
      <c r="W67" s="2"/>
      <c r="X67" s="2"/>
      <c r="AG67" s="2"/>
      <c r="AH67" s="2"/>
    </row>
    <row r="68" spans="1:34" x14ac:dyDescent="0.2">
      <c r="A68" s="44" t="str">
        <f t="shared" ca="1" si="3"/>
        <v/>
      </c>
      <c r="B68" s="44" t="str">
        <f t="shared" ca="1" si="3"/>
        <v/>
      </c>
      <c r="M68" s="2"/>
      <c r="N68" s="2"/>
      <c r="W68" s="2"/>
      <c r="X68" s="2"/>
      <c r="AG68" s="2"/>
      <c r="AH68" s="2"/>
    </row>
    <row r="69" spans="1:34" x14ac:dyDescent="0.2">
      <c r="A69" s="44" t="str">
        <f t="shared" ca="1" si="3"/>
        <v/>
      </c>
      <c r="B69" s="44" t="str">
        <f t="shared" ca="1" si="3"/>
        <v/>
      </c>
      <c r="M69" s="2"/>
      <c r="N69" s="2"/>
      <c r="W69" s="2"/>
      <c r="X69" s="2"/>
      <c r="AG69" s="2"/>
      <c r="AH69" s="2"/>
    </row>
    <row r="70" spans="1:34" x14ac:dyDescent="0.2">
      <c r="A70" s="44" t="str">
        <f t="shared" ca="1" si="3"/>
        <v/>
      </c>
      <c r="B70" s="44" t="str">
        <f t="shared" ca="1" si="3"/>
        <v/>
      </c>
      <c r="M70" s="2"/>
      <c r="N70" s="2"/>
      <c r="W70" s="2"/>
      <c r="X70" s="2"/>
      <c r="AG70" s="2"/>
      <c r="AH70" s="2"/>
    </row>
    <row r="71" spans="1:34" x14ac:dyDescent="0.2">
      <c r="A71" s="44" t="str">
        <f t="shared" ca="1" si="3"/>
        <v/>
      </c>
      <c r="B71" s="44" t="str">
        <f t="shared" ca="1" si="3"/>
        <v/>
      </c>
      <c r="M71" s="2"/>
      <c r="N71" s="2"/>
      <c r="W71" s="2"/>
      <c r="X71" s="2"/>
      <c r="AG71" s="2"/>
      <c r="AH71" s="2"/>
    </row>
    <row r="72" spans="1:34" x14ac:dyDescent="0.2">
      <c r="A72" s="44" t="str">
        <f t="shared" ca="1" si="3"/>
        <v/>
      </c>
      <c r="B72" s="44" t="str">
        <f t="shared" ca="1" si="3"/>
        <v/>
      </c>
      <c r="M72" s="2"/>
      <c r="N72" s="2"/>
      <c r="W72" s="2"/>
      <c r="X72" s="2"/>
      <c r="AG72" s="2"/>
      <c r="AH72" s="2"/>
    </row>
    <row r="73" spans="1:34" x14ac:dyDescent="0.2">
      <c r="A73" s="44" t="str">
        <f t="shared" ca="1" si="3"/>
        <v/>
      </c>
      <c r="B73" s="44" t="str">
        <f t="shared" ca="1" si="3"/>
        <v/>
      </c>
      <c r="M73" s="2"/>
      <c r="N73" s="2"/>
      <c r="W73" s="2"/>
      <c r="X73" s="2"/>
      <c r="AG73" s="2"/>
      <c r="AH73" s="2"/>
    </row>
    <row r="74" spans="1:34" x14ac:dyDescent="0.2">
      <c r="A74" s="44" t="str">
        <f t="shared" ca="1" si="3"/>
        <v/>
      </c>
      <c r="B74" s="44" t="str">
        <f t="shared" ca="1" si="3"/>
        <v/>
      </c>
      <c r="M74" s="2"/>
      <c r="N74" s="2"/>
      <c r="AG74" s="2"/>
      <c r="AH74" s="2"/>
    </row>
    <row r="75" spans="1:34" x14ac:dyDescent="0.2">
      <c r="A75" s="44" t="str">
        <f t="shared" ca="1" si="3"/>
        <v/>
      </c>
      <c r="B75" s="44" t="str">
        <f t="shared" ca="1" si="3"/>
        <v/>
      </c>
      <c r="AG75" s="2"/>
      <c r="AH75" s="2"/>
    </row>
    <row r="76" spans="1:34" x14ac:dyDescent="0.2">
      <c r="A76" s="44" t="str">
        <f t="shared" ca="1" si="3"/>
        <v/>
      </c>
      <c r="B76" s="44" t="str">
        <f t="shared" ca="1" si="3"/>
        <v/>
      </c>
      <c r="AG76" s="2"/>
      <c r="AH76" s="2"/>
    </row>
    <row r="77" spans="1:34" x14ac:dyDescent="0.2">
      <c r="A77" s="44" t="str">
        <f t="shared" ca="1" si="3"/>
        <v/>
      </c>
      <c r="B77" s="44" t="str">
        <f t="shared" ca="1" si="3"/>
        <v/>
      </c>
      <c r="AG77" s="2"/>
      <c r="AH77" s="2"/>
    </row>
    <row r="78" spans="1:34" x14ac:dyDescent="0.2">
      <c r="A78" s="44" t="str">
        <f t="shared" ca="1" si="3"/>
        <v/>
      </c>
      <c r="B78" s="44" t="str">
        <f t="shared" ca="1" si="3"/>
        <v/>
      </c>
      <c r="AG78" s="2"/>
      <c r="AH78" s="2"/>
    </row>
    <row r="79" spans="1:34" x14ac:dyDescent="0.2">
      <c r="A79" s="44" t="str">
        <f t="shared" ca="1" si="3"/>
        <v/>
      </c>
      <c r="B79" s="44" t="str">
        <f t="shared" ca="1" si="3"/>
        <v/>
      </c>
      <c r="AG79" s="2"/>
      <c r="AH79" s="2"/>
    </row>
    <row r="80" spans="1:34" x14ac:dyDescent="0.2">
      <c r="A80" s="44" t="str">
        <f t="shared" ca="1" si="3"/>
        <v/>
      </c>
      <c r="B80" s="44" t="str">
        <f t="shared" ca="1" si="3"/>
        <v/>
      </c>
      <c r="AG80" s="2"/>
      <c r="AH80" s="2"/>
    </row>
    <row r="81" spans="1:34" x14ac:dyDescent="0.2">
      <c r="A81" s="44" t="str">
        <f t="shared" ca="1" si="3"/>
        <v/>
      </c>
      <c r="B81" s="44" t="str">
        <f t="shared" ca="1" si="3"/>
        <v/>
      </c>
      <c r="AG81" s="2"/>
      <c r="AH81" s="2"/>
    </row>
    <row r="82" spans="1:34" x14ac:dyDescent="0.2">
      <c r="A82" s="44" t="str">
        <f t="shared" ca="1" si="3"/>
        <v/>
      </c>
      <c r="B82" s="44" t="str">
        <f t="shared" ca="1" si="3"/>
        <v/>
      </c>
      <c r="AG82" s="2"/>
      <c r="AH82" s="2"/>
    </row>
    <row r="83" spans="1:34" x14ac:dyDescent="0.2">
      <c r="A83" s="44" t="str">
        <f t="shared" ca="1" si="3"/>
        <v/>
      </c>
      <c r="B83" s="44" t="str">
        <f t="shared" ca="1" si="3"/>
        <v/>
      </c>
      <c r="AG83" s="2"/>
      <c r="AH83" s="2"/>
    </row>
    <row r="84" spans="1:34" x14ac:dyDescent="0.2">
      <c r="A84" s="44" t="str">
        <f t="shared" ca="1" si="3"/>
        <v/>
      </c>
      <c r="B84" s="44" t="str">
        <f t="shared" ca="1" si="3"/>
        <v/>
      </c>
      <c r="AG84" s="2"/>
      <c r="AH84" s="2"/>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44"/>
  </sheetPr>
  <dimension ref="B1:V741"/>
  <sheetViews>
    <sheetView zoomScale="80" zoomScaleNormal="80" workbookViewId="0">
      <selection activeCell="U508" sqref="U508"/>
    </sheetView>
  </sheetViews>
  <sheetFormatPr defaultRowHeight="18.75" customHeight="1" x14ac:dyDescent="0.2"/>
  <cols>
    <col min="1" max="1" width="1.28515625" style="56" customWidth="1"/>
    <col min="2" max="2" width="5" style="56" customWidth="1"/>
    <col min="3" max="3" width="9.28515625" style="56" customWidth="1"/>
    <col min="4" max="4" width="29.5703125" style="56" customWidth="1"/>
    <col min="5" max="5" width="2.28515625" style="56" customWidth="1"/>
    <col min="6" max="6" width="13" style="56" customWidth="1"/>
    <col min="7" max="7" width="12.5703125" style="56" customWidth="1"/>
    <col min="8" max="8" width="13.5703125" style="56" customWidth="1"/>
    <col min="9" max="9" width="12.7109375" style="56" customWidth="1"/>
    <col min="10" max="10" width="1.28515625" style="56" customWidth="1"/>
    <col min="11" max="11" width="14.5703125" style="56" customWidth="1"/>
    <col min="12" max="12" width="1.28515625" style="56" customWidth="1"/>
    <col min="13" max="13" width="12.7109375" style="56" customWidth="1"/>
    <col min="14" max="14" width="1.7109375" style="56" customWidth="1"/>
    <col min="15" max="15" width="12.5703125" style="56" customWidth="1"/>
    <col min="16" max="16" width="1.140625" style="56" customWidth="1"/>
    <col min="17" max="17" width="12.5703125" style="56" customWidth="1"/>
    <col min="18" max="19" width="1" style="56" customWidth="1"/>
    <col min="20" max="20" width="12.5703125" style="56" customWidth="1"/>
    <col min="21" max="21" width="14.42578125" style="56" customWidth="1"/>
    <col min="22" max="22" width="1.140625" style="56" customWidth="1"/>
    <col min="23" max="16384" width="9.140625" style="56"/>
  </cols>
  <sheetData>
    <row r="1" spans="2:22" ht="52.5" customHeight="1" x14ac:dyDescent="0.2">
      <c r="B1" s="540" t="s">
        <v>1466</v>
      </c>
      <c r="C1" s="541"/>
      <c r="D1" s="541"/>
      <c r="E1" s="541"/>
      <c r="F1" s="541"/>
      <c r="G1" s="541"/>
      <c r="H1" s="541"/>
      <c r="I1" s="541"/>
      <c r="J1" s="541"/>
      <c r="K1" s="541"/>
      <c r="L1" s="541"/>
      <c r="M1" s="541"/>
      <c r="N1" s="541"/>
      <c r="O1" s="541"/>
      <c r="P1" s="541"/>
      <c r="Q1" s="541"/>
      <c r="R1" s="541"/>
      <c r="S1" s="541"/>
      <c r="T1" s="541"/>
      <c r="U1" s="541"/>
      <c r="V1" s="542"/>
    </row>
    <row r="2" spans="2:22" ht="17.25" customHeight="1" x14ac:dyDescent="0.2">
      <c r="B2" s="543" t="s">
        <v>487</v>
      </c>
      <c r="C2" s="544"/>
      <c r="D2" s="544"/>
      <c r="E2" s="544"/>
      <c r="F2" s="544"/>
      <c r="G2" s="544"/>
      <c r="H2" s="544"/>
      <c r="I2" s="544"/>
      <c r="J2" s="544"/>
      <c r="K2" s="544"/>
      <c r="L2" s="544"/>
      <c r="M2" s="544"/>
      <c r="N2" s="544"/>
      <c r="O2" s="544"/>
      <c r="P2" s="544"/>
      <c r="Q2" s="544"/>
      <c r="R2" s="544"/>
      <c r="S2" s="544"/>
      <c r="T2" s="544"/>
      <c r="U2" s="544"/>
      <c r="V2" s="545"/>
    </row>
    <row r="3" spans="2:22" s="97" customFormat="1" ht="17.25" customHeight="1" x14ac:dyDescent="0.2">
      <c r="B3" s="198"/>
      <c r="C3" s="379" t="s">
        <v>696</v>
      </c>
      <c r="D3" s="379"/>
      <c r="E3" s="379"/>
      <c r="F3" s="379"/>
      <c r="G3" s="379"/>
      <c r="H3" s="379"/>
      <c r="I3" s="379"/>
      <c r="J3" s="379"/>
      <c r="K3" s="379"/>
      <c r="L3" s="379"/>
      <c r="M3" s="379"/>
      <c r="N3" s="379"/>
      <c r="O3" s="379"/>
      <c r="P3" s="379"/>
      <c r="Q3" s="379"/>
      <c r="R3" s="379"/>
      <c r="S3" s="379"/>
      <c r="T3" s="379"/>
      <c r="U3" s="379"/>
      <c r="V3" s="199"/>
    </row>
    <row r="4" spans="2:22" ht="36.75" customHeight="1" x14ac:dyDescent="0.2">
      <c r="B4" s="177"/>
      <c r="C4" s="563" t="s">
        <v>695</v>
      </c>
      <c r="D4" s="563"/>
      <c r="E4" s="563"/>
      <c r="F4" s="563"/>
      <c r="G4" s="563"/>
      <c r="H4" s="563"/>
      <c r="I4" s="563"/>
      <c r="J4" s="563"/>
      <c r="K4" s="563"/>
      <c r="L4" s="563"/>
      <c r="M4" s="563"/>
      <c r="N4" s="563"/>
      <c r="O4" s="563"/>
      <c r="P4" s="563"/>
      <c r="Q4" s="563"/>
      <c r="R4" s="563"/>
      <c r="S4" s="563"/>
      <c r="T4" s="563"/>
      <c r="U4" s="563"/>
      <c r="V4" s="195"/>
    </row>
    <row r="5" spans="2:22" ht="36.75" customHeight="1" x14ac:dyDescent="0.2">
      <c r="B5" s="177"/>
      <c r="C5" s="563"/>
      <c r="D5" s="563"/>
      <c r="E5" s="563"/>
      <c r="F5" s="563"/>
      <c r="G5" s="563"/>
      <c r="H5" s="563"/>
      <c r="I5" s="563"/>
      <c r="J5" s="563"/>
      <c r="K5" s="563"/>
      <c r="L5" s="563"/>
      <c r="M5" s="563"/>
      <c r="N5" s="563"/>
      <c r="O5" s="563"/>
      <c r="P5" s="563"/>
      <c r="Q5" s="563"/>
      <c r="R5" s="563"/>
      <c r="S5" s="563"/>
      <c r="T5" s="563"/>
      <c r="U5" s="563"/>
      <c r="V5" s="195"/>
    </row>
    <row r="6" spans="2:22" ht="36.75" customHeight="1" x14ac:dyDescent="0.2">
      <c r="B6" s="177"/>
      <c r="C6" s="563"/>
      <c r="D6" s="563"/>
      <c r="E6" s="563"/>
      <c r="F6" s="563"/>
      <c r="G6" s="563"/>
      <c r="H6" s="563"/>
      <c r="I6" s="563"/>
      <c r="J6" s="563"/>
      <c r="K6" s="563"/>
      <c r="L6" s="563"/>
      <c r="M6" s="563"/>
      <c r="N6" s="563"/>
      <c r="O6" s="563"/>
      <c r="P6" s="563"/>
      <c r="Q6" s="563"/>
      <c r="R6" s="563"/>
      <c r="S6" s="563"/>
      <c r="T6" s="563"/>
      <c r="U6" s="563"/>
      <c r="V6" s="195"/>
    </row>
    <row r="7" spans="2:22" ht="21" customHeight="1" x14ac:dyDescent="0.2">
      <c r="B7" s="57"/>
      <c r="C7" s="548"/>
      <c r="D7" s="549"/>
      <c r="E7" s="549"/>
      <c r="F7" s="549"/>
      <c r="G7" s="549"/>
      <c r="H7" s="549"/>
      <c r="I7" s="549"/>
      <c r="J7" s="549"/>
      <c r="K7" s="549"/>
      <c r="L7" s="549"/>
      <c r="M7" s="549"/>
      <c r="N7" s="549"/>
      <c r="O7" s="549"/>
      <c r="P7" s="549"/>
      <c r="Q7" s="549"/>
      <c r="R7" s="549"/>
      <c r="S7" s="549"/>
      <c r="T7" s="549"/>
      <c r="U7" s="550"/>
      <c r="V7" s="58"/>
    </row>
    <row r="8" spans="2:22" ht="33.75" customHeight="1" x14ac:dyDescent="0.2">
      <c r="B8" s="57"/>
      <c r="C8" s="551"/>
      <c r="D8" s="552"/>
      <c r="E8" s="552"/>
      <c r="F8" s="552"/>
      <c r="G8" s="552"/>
      <c r="H8" s="552"/>
      <c r="I8" s="552"/>
      <c r="J8" s="552"/>
      <c r="K8" s="552"/>
      <c r="L8" s="552"/>
      <c r="M8" s="552"/>
      <c r="N8" s="552"/>
      <c r="O8" s="552"/>
      <c r="P8" s="552"/>
      <c r="Q8" s="552"/>
      <c r="R8" s="552"/>
      <c r="S8" s="552"/>
      <c r="T8" s="552"/>
      <c r="U8" s="553"/>
      <c r="V8" s="58"/>
    </row>
    <row r="9" spans="2:22" ht="33.75" customHeight="1" x14ac:dyDescent="0.2">
      <c r="B9" s="57"/>
      <c r="C9" s="551"/>
      <c r="D9" s="552"/>
      <c r="E9" s="552"/>
      <c r="F9" s="552"/>
      <c r="G9" s="552"/>
      <c r="H9" s="552"/>
      <c r="I9" s="552"/>
      <c r="J9" s="552"/>
      <c r="K9" s="552"/>
      <c r="L9" s="552"/>
      <c r="M9" s="552"/>
      <c r="N9" s="552"/>
      <c r="O9" s="552"/>
      <c r="P9" s="552"/>
      <c r="Q9" s="552"/>
      <c r="R9" s="552"/>
      <c r="S9" s="552"/>
      <c r="T9" s="552"/>
      <c r="U9" s="553"/>
      <c r="V9" s="58"/>
    </row>
    <row r="10" spans="2:22" ht="33.75" customHeight="1" x14ac:dyDescent="0.2">
      <c r="B10" s="57"/>
      <c r="C10" s="551"/>
      <c r="D10" s="552"/>
      <c r="E10" s="552"/>
      <c r="F10" s="552"/>
      <c r="G10" s="552"/>
      <c r="H10" s="552"/>
      <c r="I10" s="552"/>
      <c r="J10" s="552"/>
      <c r="K10" s="552"/>
      <c r="L10" s="552"/>
      <c r="M10" s="552"/>
      <c r="N10" s="552"/>
      <c r="O10" s="552"/>
      <c r="P10" s="552"/>
      <c r="Q10" s="552"/>
      <c r="R10" s="552"/>
      <c r="S10" s="552"/>
      <c r="T10" s="552"/>
      <c r="U10" s="553"/>
      <c r="V10" s="58"/>
    </row>
    <row r="11" spans="2:22" ht="33.75" customHeight="1" x14ac:dyDescent="0.2">
      <c r="B11" s="57"/>
      <c r="C11" s="551"/>
      <c r="D11" s="552"/>
      <c r="E11" s="552"/>
      <c r="F11" s="552"/>
      <c r="G11" s="552"/>
      <c r="H11" s="552"/>
      <c r="I11" s="552"/>
      <c r="J11" s="552"/>
      <c r="K11" s="552"/>
      <c r="L11" s="552"/>
      <c r="M11" s="552"/>
      <c r="N11" s="552"/>
      <c r="O11" s="552"/>
      <c r="P11" s="552"/>
      <c r="Q11" s="552"/>
      <c r="R11" s="552"/>
      <c r="S11" s="552"/>
      <c r="T11" s="552"/>
      <c r="U11" s="553"/>
      <c r="V11" s="58"/>
    </row>
    <row r="12" spans="2:22" ht="33.75" customHeight="1" x14ac:dyDescent="0.2">
      <c r="B12" s="57"/>
      <c r="C12" s="551"/>
      <c r="D12" s="552"/>
      <c r="E12" s="552"/>
      <c r="F12" s="552"/>
      <c r="G12" s="552"/>
      <c r="H12" s="552"/>
      <c r="I12" s="552"/>
      <c r="J12" s="552"/>
      <c r="K12" s="552"/>
      <c r="L12" s="552"/>
      <c r="M12" s="552"/>
      <c r="N12" s="552"/>
      <c r="O12" s="552"/>
      <c r="P12" s="552"/>
      <c r="Q12" s="552"/>
      <c r="R12" s="552"/>
      <c r="S12" s="552"/>
      <c r="T12" s="552"/>
      <c r="U12" s="553"/>
      <c r="V12" s="58"/>
    </row>
    <row r="13" spans="2:22" ht="33.75" customHeight="1" x14ac:dyDescent="0.2">
      <c r="B13" s="57"/>
      <c r="C13" s="551"/>
      <c r="D13" s="552"/>
      <c r="E13" s="552"/>
      <c r="F13" s="552"/>
      <c r="G13" s="552"/>
      <c r="H13" s="552"/>
      <c r="I13" s="552"/>
      <c r="J13" s="552"/>
      <c r="K13" s="552"/>
      <c r="L13" s="552"/>
      <c r="M13" s="552"/>
      <c r="N13" s="552"/>
      <c r="O13" s="552"/>
      <c r="P13" s="552"/>
      <c r="Q13" s="552"/>
      <c r="R13" s="552"/>
      <c r="S13" s="552"/>
      <c r="T13" s="552"/>
      <c r="U13" s="553"/>
      <c r="V13" s="58"/>
    </row>
    <row r="14" spans="2:22" ht="33.75" customHeight="1" x14ac:dyDescent="0.2">
      <c r="B14" s="57"/>
      <c r="C14" s="551"/>
      <c r="D14" s="552"/>
      <c r="E14" s="552"/>
      <c r="F14" s="552"/>
      <c r="G14" s="552"/>
      <c r="H14" s="552"/>
      <c r="I14" s="552"/>
      <c r="J14" s="552"/>
      <c r="K14" s="552"/>
      <c r="L14" s="552"/>
      <c r="M14" s="552"/>
      <c r="N14" s="552"/>
      <c r="O14" s="552"/>
      <c r="P14" s="552"/>
      <c r="Q14" s="552"/>
      <c r="R14" s="552"/>
      <c r="S14" s="552"/>
      <c r="T14" s="552"/>
      <c r="U14" s="553"/>
      <c r="V14" s="58"/>
    </row>
    <row r="15" spans="2:22" ht="33.75" customHeight="1" x14ac:dyDescent="0.2">
      <c r="B15" s="57"/>
      <c r="C15" s="551"/>
      <c r="D15" s="552"/>
      <c r="E15" s="552"/>
      <c r="F15" s="552"/>
      <c r="G15" s="552"/>
      <c r="H15" s="552"/>
      <c r="I15" s="552"/>
      <c r="J15" s="552"/>
      <c r="K15" s="552"/>
      <c r="L15" s="552"/>
      <c r="M15" s="552"/>
      <c r="N15" s="552"/>
      <c r="O15" s="552"/>
      <c r="P15" s="552"/>
      <c r="Q15" s="552"/>
      <c r="R15" s="552"/>
      <c r="S15" s="552"/>
      <c r="T15" s="552"/>
      <c r="U15" s="553"/>
      <c r="V15" s="58"/>
    </row>
    <row r="16" spans="2:22" ht="27.75" customHeight="1" x14ac:dyDescent="0.2">
      <c r="B16" s="57"/>
      <c r="C16" s="554"/>
      <c r="D16" s="555"/>
      <c r="E16" s="555"/>
      <c r="F16" s="555"/>
      <c r="G16" s="555"/>
      <c r="H16" s="555"/>
      <c r="I16" s="555"/>
      <c r="J16" s="555"/>
      <c r="K16" s="555"/>
      <c r="L16" s="555"/>
      <c r="M16" s="555"/>
      <c r="N16" s="555"/>
      <c r="O16" s="555"/>
      <c r="P16" s="555"/>
      <c r="Q16" s="555"/>
      <c r="R16" s="555"/>
      <c r="S16" s="555"/>
      <c r="T16" s="555"/>
      <c r="U16" s="556"/>
      <c r="V16" s="58"/>
    </row>
    <row r="17" spans="2:22" ht="6.75" customHeight="1" x14ac:dyDescent="0.2">
      <c r="B17" s="59"/>
      <c r="C17" s="562"/>
      <c r="D17" s="562"/>
      <c r="E17" s="562"/>
      <c r="F17" s="562"/>
      <c r="G17" s="562"/>
      <c r="H17" s="562"/>
      <c r="I17" s="562"/>
      <c r="J17" s="562"/>
      <c r="K17" s="562"/>
      <c r="L17" s="562"/>
      <c r="M17" s="562"/>
      <c r="N17" s="562"/>
      <c r="O17" s="562"/>
      <c r="P17" s="562"/>
      <c r="Q17" s="562"/>
      <c r="R17" s="60"/>
      <c r="S17" s="60"/>
      <c r="T17" s="60"/>
      <c r="U17" s="60"/>
      <c r="V17" s="61"/>
    </row>
    <row r="18" spans="2:22" ht="18.75" customHeight="1" x14ac:dyDescent="0.2">
      <c r="B18" s="543" t="s">
        <v>488</v>
      </c>
      <c r="C18" s="544"/>
      <c r="D18" s="544"/>
      <c r="E18" s="544"/>
      <c r="F18" s="544"/>
      <c r="G18" s="544"/>
      <c r="H18" s="544"/>
      <c r="I18" s="544"/>
      <c r="J18" s="544"/>
      <c r="K18" s="544"/>
      <c r="L18" s="544"/>
      <c r="M18" s="544"/>
      <c r="N18" s="544"/>
      <c r="O18" s="544"/>
      <c r="P18" s="544"/>
      <c r="Q18" s="544"/>
      <c r="R18" s="544"/>
      <c r="S18" s="544"/>
      <c r="T18" s="544"/>
      <c r="U18" s="544"/>
      <c r="V18" s="545"/>
    </row>
    <row r="19" spans="2:22" ht="18.75" customHeight="1" x14ac:dyDescent="0.2">
      <c r="B19" s="567" t="s">
        <v>489</v>
      </c>
      <c r="C19" s="445"/>
      <c r="D19" s="445"/>
      <c r="E19" s="445"/>
      <c r="F19" s="445"/>
      <c r="G19" s="445"/>
      <c r="H19" s="445"/>
      <c r="I19" s="445"/>
      <c r="J19" s="445"/>
      <c r="K19" s="445"/>
      <c r="L19" s="445"/>
      <c r="M19" s="445"/>
      <c r="N19" s="445"/>
      <c r="O19" s="445"/>
      <c r="P19" s="445"/>
      <c r="Q19" s="445"/>
      <c r="R19" s="445"/>
      <c r="S19" s="445"/>
      <c r="T19" s="445"/>
      <c r="U19" s="445"/>
      <c r="V19" s="568"/>
    </row>
    <row r="20" spans="2:22" ht="18.75" customHeight="1" x14ac:dyDescent="0.2">
      <c r="B20" s="320"/>
      <c r="C20" s="321"/>
      <c r="D20" s="334" t="s">
        <v>490</v>
      </c>
      <c r="E20" s="321"/>
      <c r="F20" s="321"/>
      <c r="G20" s="591" t="s">
        <v>1503</v>
      </c>
      <c r="H20" s="592"/>
      <c r="I20" s="592"/>
      <c r="J20" s="592"/>
      <c r="K20" s="592"/>
      <c r="L20" s="593"/>
      <c r="M20" s="321"/>
      <c r="N20" s="321"/>
      <c r="O20" s="321"/>
      <c r="P20" s="321"/>
      <c r="Q20" s="321"/>
      <c r="R20" s="321"/>
      <c r="S20" s="321"/>
      <c r="T20" s="321"/>
      <c r="U20" s="321"/>
      <c r="V20" s="322"/>
    </row>
    <row r="21" spans="2:22" ht="3.75" customHeight="1" x14ac:dyDescent="0.2">
      <c r="B21" s="70"/>
      <c r="C21" s="71"/>
      <c r="D21" s="12"/>
      <c r="E21" s="12"/>
      <c r="F21" s="12"/>
      <c r="G21" s="12"/>
      <c r="H21" s="12"/>
      <c r="I21" s="12"/>
      <c r="J21" s="12"/>
      <c r="K21" s="12"/>
      <c r="L21" s="12"/>
      <c r="M21" s="12"/>
      <c r="N21" s="12"/>
      <c r="O21" s="12"/>
      <c r="P21" s="12"/>
      <c r="Q21" s="12"/>
      <c r="R21" s="12"/>
      <c r="S21" s="12"/>
      <c r="T21" s="12"/>
      <c r="U21" s="12"/>
      <c r="V21" s="26"/>
    </row>
    <row r="22" spans="2:22" ht="20.25" customHeight="1" x14ac:dyDescent="0.25">
      <c r="B22" s="64"/>
      <c r="C22" s="564" t="s">
        <v>491</v>
      </c>
      <c r="D22" s="564"/>
      <c r="E22" s="65"/>
      <c r="F22" s="66"/>
      <c r="G22" s="605" t="s">
        <v>1719</v>
      </c>
      <c r="H22" s="606"/>
      <c r="I22" s="606"/>
      <c r="J22" s="606"/>
      <c r="K22" s="606"/>
      <c r="L22" s="606"/>
      <c r="M22" s="606"/>
      <c r="N22" s="606"/>
      <c r="O22" s="606"/>
      <c r="P22" s="606"/>
      <c r="Q22" s="606"/>
      <c r="R22" s="606"/>
      <c r="S22" s="606"/>
      <c r="T22" s="606"/>
      <c r="U22" s="607"/>
      <c r="V22" s="67"/>
    </row>
    <row r="23" spans="2:22" ht="2.25" customHeight="1" x14ac:dyDescent="0.2">
      <c r="B23" s="68"/>
      <c r="C23" s="69"/>
      <c r="D23" s="65"/>
      <c r="E23" s="65"/>
      <c r="F23" s="66"/>
      <c r="G23" s="66"/>
      <c r="H23" s="66"/>
      <c r="I23" s="66"/>
      <c r="J23" s="66"/>
      <c r="K23" s="66"/>
      <c r="L23" s="66"/>
      <c r="M23" s="66"/>
      <c r="N23" s="66"/>
      <c r="O23" s="66"/>
      <c r="P23" s="66"/>
      <c r="Q23" s="66"/>
      <c r="R23" s="66"/>
      <c r="S23" s="66"/>
      <c r="T23" s="66"/>
      <c r="U23" s="66"/>
      <c r="V23" s="67"/>
    </row>
    <row r="24" spans="2:22" s="55" customFormat="1" ht="18.75" customHeight="1" x14ac:dyDescent="0.2">
      <c r="B24" s="600" t="s">
        <v>697</v>
      </c>
      <c r="C24" s="601"/>
      <c r="D24" s="601"/>
      <c r="E24" s="601"/>
      <c r="F24" s="601"/>
      <c r="G24" s="601"/>
      <c r="H24" s="601"/>
      <c r="I24" s="601"/>
      <c r="J24" s="601"/>
      <c r="K24" s="601"/>
      <c r="L24" s="601"/>
      <c r="M24" s="601"/>
      <c r="N24" s="601"/>
      <c r="O24" s="601"/>
      <c r="P24" s="601"/>
      <c r="Q24" s="601"/>
      <c r="R24" s="601"/>
      <c r="S24" s="601"/>
      <c r="T24" s="601"/>
      <c r="U24" s="601"/>
      <c r="V24" s="602"/>
    </row>
    <row r="25" spans="2:22" s="55" customFormat="1" ht="6" customHeight="1" x14ac:dyDescent="0.2">
      <c r="B25" s="74"/>
      <c r="C25" s="75"/>
      <c r="D25" s="35"/>
      <c r="E25" s="35"/>
      <c r="F25" s="35"/>
      <c r="G25" s="35"/>
      <c r="H25" s="35"/>
      <c r="I25" s="35"/>
      <c r="J25" s="35"/>
      <c r="K25" s="35"/>
      <c r="L25" s="35"/>
      <c r="M25" s="35"/>
      <c r="N25" s="35"/>
      <c r="O25" s="35"/>
      <c r="P25" s="35"/>
      <c r="Q25" s="35"/>
      <c r="R25" s="35"/>
      <c r="S25" s="35"/>
      <c r="T25" s="35"/>
      <c r="U25" s="35"/>
      <c r="V25" s="43"/>
    </row>
    <row r="26" spans="2:22" s="55" customFormat="1" ht="18.75" customHeight="1" x14ac:dyDescent="0.2">
      <c r="B26" s="600" t="s">
        <v>698</v>
      </c>
      <c r="C26" s="601"/>
      <c r="D26" s="601"/>
      <c r="E26" s="601"/>
      <c r="F26" s="601"/>
      <c r="G26" s="601"/>
      <c r="H26" s="601"/>
      <c r="I26" s="601"/>
      <c r="J26" s="601"/>
      <c r="K26" s="601"/>
      <c r="L26" s="601"/>
      <c r="M26" s="601"/>
      <c r="N26" s="601"/>
      <c r="O26" s="601"/>
      <c r="P26" s="601"/>
      <c r="Q26" s="601"/>
      <c r="R26" s="601"/>
      <c r="S26" s="601"/>
      <c r="T26" s="601"/>
      <c r="U26" s="601"/>
      <c r="V26" s="602"/>
    </row>
    <row r="27" spans="2:22" s="96" customFormat="1" ht="7.5" customHeight="1" x14ac:dyDescent="0.2">
      <c r="B27" s="33"/>
      <c r="C27" s="31"/>
      <c r="D27" s="31"/>
      <c r="E27" s="31"/>
      <c r="F27" s="31"/>
      <c r="G27" s="31"/>
      <c r="H27" s="31"/>
      <c r="I27" s="31"/>
      <c r="J27" s="31"/>
      <c r="K27" s="31"/>
      <c r="L27" s="31"/>
      <c r="M27" s="31"/>
      <c r="N27" s="31"/>
      <c r="O27" s="31"/>
      <c r="P27" s="31"/>
      <c r="Q27" s="31"/>
      <c r="R27" s="31"/>
      <c r="S27" s="31"/>
      <c r="T27" s="31"/>
      <c r="U27" s="31"/>
      <c r="V27" s="34"/>
    </row>
    <row r="28" spans="2:22" ht="18.75" customHeight="1" x14ac:dyDescent="0.2">
      <c r="B28" s="600" t="s">
        <v>492</v>
      </c>
      <c r="C28" s="601"/>
      <c r="D28" s="601"/>
      <c r="E28" s="601"/>
      <c r="F28" s="601"/>
      <c r="G28" s="601"/>
      <c r="H28" s="601"/>
      <c r="I28" s="601"/>
      <c r="J28" s="601"/>
      <c r="K28" s="601"/>
      <c r="L28" s="601"/>
      <c r="M28" s="601"/>
      <c r="N28" s="601"/>
      <c r="O28" s="601"/>
      <c r="P28" s="601"/>
      <c r="Q28" s="601"/>
      <c r="R28" s="601"/>
      <c r="S28" s="601"/>
      <c r="T28" s="601"/>
      <c r="U28" s="601"/>
      <c r="V28" s="602"/>
    </row>
    <row r="29" spans="2:22" ht="19.5" customHeight="1" x14ac:dyDescent="0.2">
      <c r="B29" s="39"/>
      <c r="C29" s="603" t="s">
        <v>493</v>
      </c>
      <c r="D29" s="603"/>
      <c r="E29" s="603"/>
      <c r="F29" s="603"/>
      <c r="G29" s="603"/>
      <c r="H29" s="603"/>
      <c r="I29" s="603"/>
      <c r="J29" s="603"/>
      <c r="K29" s="603"/>
      <c r="L29" s="603"/>
      <c r="M29" s="603"/>
      <c r="N29" s="603"/>
      <c r="O29" s="603"/>
      <c r="P29" s="603"/>
      <c r="Q29" s="603"/>
      <c r="R29" s="603"/>
      <c r="S29" s="603"/>
      <c r="T29" s="603"/>
      <c r="U29" s="603"/>
      <c r="V29" s="40"/>
    </row>
    <row r="30" spans="2:22" ht="30" customHeight="1" x14ac:dyDescent="0.2">
      <c r="B30" s="39"/>
      <c r="C30" s="400" t="s">
        <v>692</v>
      </c>
      <c r="D30" s="400"/>
      <c r="E30" s="400"/>
      <c r="F30" s="400"/>
      <c r="G30" s="400"/>
      <c r="H30" s="400"/>
      <c r="I30" s="400"/>
      <c r="J30" s="400"/>
      <c r="K30" s="400"/>
      <c r="L30" s="400"/>
      <c r="M30" s="400"/>
      <c r="N30" s="400"/>
      <c r="O30" s="400"/>
      <c r="P30" s="400"/>
      <c r="Q30" s="400"/>
      <c r="R30" s="400"/>
      <c r="S30" s="400"/>
      <c r="T30" s="400"/>
      <c r="U30" s="400"/>
      <c r="V30" s="40"/>
    </row>
    <row r="31" spans="2:22" ht="22.5" customHeight="1" x14ac:dyDescent="0.2">
      <c r="B31" s="39"/>
      <c r="C31" s="608" t="s">
        <v>260</v>
      </c>
      <c r="D31" s="608"/>
      <c r="E31" s="608"/>
      <c r="F31" s="608"/>
      <c r="G31" s="608"/>
      <c r="H31" s="608"/>
      <c r="I31" s="608"/>
      <c r="J31" s="608"/>
      <c r="K31" s="608"/>
      <c r="L31" s="608"/>
      <c r="M31" s="608"/>
      <c r="N31" s="608"/>
      <c r="O31" s="608"/>
      <c r="P31" s="608"/>
      <c r="Q31" s="608"/>
      <c r="R31" s="608"/>
      <c r="S31" s="608"/>
      <c r="T31" s="608"/>
      <c r="U31" s="608"/>
      <c r="V31" s="40"/>
    </row>
    <row r="32" spans="2:22" ht="8.25" customHeight="1" x14ac:dyDescent="0.2">
      <c r="B32" s="39"/>
      <c r="C32" s="32"/>
      <c r="D32" s="32"/>
      <c r="E32" s="32"/>
      <c r="F32" s="32"/>
      <c r="G32" s="32"/>
      <c r="H32" s="32"/>
      <c r="I32" s="32"/>
      <c r="J32" s="32"/>
      <c r="K32" s="32"/>
      <c r="L32" s="32"/>
      <c r="M32" s="32"/>
      <c r="N32" s="32"/>
      <c r="O32" s="32"/>
      <c r="P32" s="32"/>
      <c r="Q32" s="32"/>
      <c r="R32" s="32"/>
      <c r="S32" s="32"/>
      <c r="T32" s="32"/>
      <c r="U32" s="32"/>
      <c r="V32" s="40"/>
    </row>
    <row r="33" spans="2:22" ht="18.75" customHeight="1" x14ac:dyDescent="0.2">
      <c r="B33" s="33"/>
      <c r="C33" s="31"/>
      <c r="D33" s="557" t="s">
        <v>494</v>
      </c>
      <c r="E33" s="557"/>
      <c r="F33" s="557"/>
      <c r="G33" s="557"/>
      <c r="H33" s="557"/>
      <c r="I33" s="557"/>
      <c r="J33" s="557"/>
      <c r="K33" s="557"/>
      <c r="L33" s="557"/>
      <c r="M33" s="557"/>
      <c r="N33" s="557"/>
      <c r="O33" s="557"/>
      <c r="P33" s="557"/>
      <c r="Q33" s="557"/>
      <c r="R33" s="31"/>
      <c r="S33" s="31"/>
      <c r="T33" s="31"/>
      <c r="U33" s="31"/>
      <c r="V33" s="34"/>
    </row>
    <row r="34" spans="2:22" ht="12.75" customHeight="1" x14ac:dyDescent="0.2">
      <c r="B34" s="14"/>
      <c r="C34" s="604" t="s">
        <v>2282</v>
      </c>
      <c r="D34" s="604"/>
      <c r="E34" s="604"/>
      <c r="F34" s="604"/>
      <c r="G34" s="604"/>
      <c r="H34" s="604"/>
      <c r="I34" s="604"/>
      <c r="J34" s="604"/>
      <c r="K34" s="604"/>
      <c r="L34" s="604"/>
      <c r="M34" s="604"/>
      <c r="N34" s="604"/>
      <c r="O34" s="604"/>
      <c r="P34" s="604"/>
      <c r="Q34" s="604"/>
      <c r="R34" s="604"/>
      <c r="S34" s="604"/>
      <c r="T34" s="604"/>
      <c r="U34" s="604"/>
      <c r="V34" s="29"/>
    </row>
    <row r="35" spans="2:22" ht="56.25" customHeight="1" x14ac:dyDescent="0.2">
      <c r="B35" s="193"/>
      <c r="C35" s="604" t="s">
        <v>2283</v>
      </c>
      <c r="D35" s="604"/>
      <c r="E35" s="604"/>
      <c r="F35" s="604"/>
      <c r="G35" s="604"/>
      <c r="H35" s="604"/>
      <c r="I35" s="604"/>
      <c r="J35" s="604"/>
      <c r="K35" s="604"/>
      <c r="L35" s="604"/>
      <c r="M35" s="604"/>
      <c r="N35" s="604"/>
      <c r="O35" s="604"/>
      <c r="P35" s="604"/>
      <c r="Q35" s="604"/>
      <c r="R35" s="604"/>
      <c r="S35" s="604"/>
      <c r="T35" s="604"/>
      <c r="U35" s="604"/>
      <c r="V35" s="194"/>
    </row>
    <row r="36" spans="2:22" ht="18.75" customHeight="1" x14ac:dyDescent="0.2">
      <c r="B36" s="14"/>
      <c r="C36" s="569" t="s">
        <v>495</v>
      </c>
      <c r="D36" s="569"/>
      <c r="E36" s="36"/>
      <c r="F36" s="1"/>
      <c r="G36" s="55"/>
      <c r="H36" s="569" t="s">
        <v>496</v>
      </c>
      <c r="I36" s="569"/>
      <c r="J36" s="569"/>
      <c r="K36" s="569"/>
      <c r="L36" s="569"/>
      <c r="M36" s="569"/>
      <c r="N36" s="569"/>
      <c r="O36" s="569"/>
      <c r="P36" s="569"/>
      <c r="Q36" s="569"/>
      <c r="R36" s="569"/>
      <c r="S36" s="569"/>
      <c r="T36" s="569"/>
      <c r="U36" s="569"/>
      <c r="V36" s="27"/>
    </row>
    <row r="37" spans="2:22" ht="12.75" x14ac:dyDescent="0.2">
      <c r="B37" s="598" t="s">
        <v>693</v>
      </c>
      <c r="C37" s="599"/>
      <c r="D37" s="599"/>
      <c r="E37" s="599"/>
      <c r="F37" s="599"/>
      <c r="G37" s="547" t="s">
        <v>2284</v>
      </c>
      <c r="H37" s="547"/>
      <c r="I37" s="547"/>
      <c r="J37" s="547"/>
      <c r="K37" s="547"/>
      <c r="L37" s="547"/>
      <c r="M37" s="547"/>
      <c r="N37" s="547"/>
      <c r="O37" s="547"/>
      <c r="P37" s="547"/>
      <c r="Q37" s="547"/>
      <c r="R37" s="547"/>
      <c r="S37" s="547"/>
      <c r="T37" s="547"/>
      <c r="U37" s="547"/>
      <c r="V37" s="27"/>
    </row>
    <row r="38" spans="2:22" ht="45" customHeight="1" x14ac:dyDescent="0.2">
      <c r="B38" s="14">
        <v>1</v>
      </c>
      <c r="C38" s="435" t="s">
        <v>1782</v>
      </c>
      <c r="D38" s="391"/>
      <c r="E38" s="30"/>
      <c r="F38" s="48" t="s">
        <v>1783</v>
      </c>
      <c r="G38" s="558" t="s">
        <v>150</v>
      </c>
      <c r="H38" s="559"/>
      <c r="I38" s="559"/>
      <c r="J38" s="559"/>
      <c r="K38" s="559"/>
      <c r="L38" s="559"/>
      <c r="M38" s="559"/>
      <c r="N38" s="559"/>
      <c r="O38" s="559"/>
      <c r="P38" s="559"/>
      <c r="Q38" s="559"/>
      <c r="R38" s="559"/>
      <c r="S38" s="559"/>
      <c r="T38" s="559"/>
      <c r="U38" s="560"/>
      <c r="V38" s="27"/>
    </row>
    <row r="39" spans="2:22" ht="6.95" customHeight="1" x14ac:dyDescent="0.2">
      <c r="B39" s="14"/>
      <c r="C39" s="28"/>
      <c r="D39" s="1"/>
      <c r="E39" s="30"/>
      <c r="F39" s="1"/>
      <c r="G39" s="1"/>
      <c r="H39" s="1"/>
      <c r="I39" s="1"/>
      <c r="J39" s="1"/>
      <c r="K39" s="1"/>
      <c r="L39" s="1"/>
      <c r="M39" s="1"/>
      <c r="N39" s="1"/>
      <c r="O39" s="1"/>
      <c r="P39" s="1"/>
      <c r="Q39" s="1"/>
      <c r="R39" s="1"/>
      <c r="S39" s="1"/>
      <c r="T39" s="1"/>
      <c r="U39" s="1"/>
      <c r="V39" s="27"/>
    </row>
    <row r="40" spans="2:22" ht="45" customHeight="1" x14ac:dyDescent="0.2">
      <c r="B40" s="14">
        <v>2</v>
      </c>
      <c r="C40" s="435" t="s">
        <v>1782</v>
      </c>
      <c r="D40" s="391"/>
      <c r="E40" s="30"/>
      <c r="F40" s="48" t="str">
        <f ca="1">IF(ISNA(MATCH(G40,outcomes2,0)),"---",IF(G40&lt;&gt;"",INDEX(PAcode2,MATCH(G40,outcomes2,0)),""))</f>
        <v>---</v>
      </c>
      <c r="G40" s="558" t="s">
        <v>1130</v>
      </c>
      <c r="H40" s="559"/>
      <c r="I40" s="559"/>
      <c r="J40" s="559"/>
      <c r="K40" s="559"/>
      <c r="L40" s="559"/>
      <c r="M40" s="559"/>
      <c r="N40" s="559"/>
      <c r="O40" s="559"/>
      <c r="P40" s="559"/>
      <c r="Q40" s="559"/>
      <c r="R40" s="559"/>
      <c r="S40" s="559"/>
      <c r="T40" s="559"/>
      <c r="U40" s="560"/>
      <c r="V40" s="27"/>
    </row>
    <row r="41" spans="2:22" ht="3.75" customHeight="1" x14ac:dyDescent="0.2">
      <c r="B41" s="14"/>
      <c r="C41" s="28"/>
      <c r="D41" s="1"/>
      <c r="E41" s="30"/>
      <c r="F41" s="1"/>
      <c r="G41" s="1"/>
      <c r="H41" s="1"/>
      <c r="I41" s="1"/>
      <c r="J41" s="1"/>
      <c r="K41" s="1"/>
      <c r="L41" s="1"/>
      <c r="M41" s="1"/>
      <c r="N41" s="1"/>
      <c r="O41" s="1"/>
      <c r="P41" s="1"/>
      <c r="Q41" s="1"/>
      <c r="R41" s="1"/>
      <c r="S41" s="1"/>
      <c r="T41" s="1"/>
      <c r="U41" s="1"/>
      <c r="V41" s="27"/>
    </row>
    <row r="42" spans="2:22" ht="45" customHeight="1" x14ac:dyDescent="0.2">
      <c r="B42" s="14">
        <v>3</v>
      </c>
      <c r="C42" s="389" t="s">
        <v>1784</v>
      </c>
      <c r="D42" s="391"/>
      <c r="E42" s="30"/>
      <c r="F42" s="48" t="str">
        <f ca="1">IF(ISNA(MATCH(G42,outcomes3,0)),"---",IF(G42&lt;&gt;"",INDEX(PAcode3,MATCH(G42,outcomes3,0)),""))</f>
        <v>---</v>
      </c>
      <c r="G42" s="493" t="s">
        <v>1785</v>
      </c>
      <c r="H42" s="494"/>
      <c r="I42" s="494"/>
      <c r="J42" s="494"/>
      <c r="K42" s="494"/>
      <c r="L42" s="494"/>
      <c r="M42" s="494"/>
      <c r="N42" s="494"/>
      <c r="O42" s="494"/>
      <c r="P42" s="494"/>
      <c r="Q42" s="494"/>
      <c r="R42" s="494"/>
      <c r="S42" s="494"/>
      <c r="T42" s="494"/>
      <c r="U42" s="495"/>
      <c r="V42" s="27"/>
    </row>
    <row r="43" spans="2:22" ht="6.95" customHeight="1" x14ac:dyDescent="0.2">
      <c r="B43" s="14"/>
      <c r="C43" s="28"/>
      <c r="D43" s="1"/>
      <c r="E43" s="30"/>
      <c r="F43" s="1"/>
      <c r="G43" s="1"/>
      <c r="H43" s="1"/>
      <c r="I43" s="1"/>
      <c r="J43" s="1"/>
      <c r="K43" s="1"/>
      <c r="L43" s="1"/>
      <c r="M43" s="1"/>
      <c r="N43" s="1"/>
      <c r="O43" s="1"/>
      <c r="P43" s="1"/>
      <c r="Q43" s="1"/>
      <c r="R43" s="1"/>
      <c r="S43" s="1"/>
      <c r="T43" s="1"/>
      <c r="U43" s="1"/>
      <c r="V43" s="27"/>
    </row>
    <row r="44" spans="2:22" ht="45" customHeight="1" x14ac:dyDescent="0.2">
      <c r="B44" s="14">
        <v>4</v>
      </c>
      <c r="C44" s="389" t="s">
        <v>1948</v>
      </c>
      <c r="D44" s="391"/>
      <c r="E44" s="30"/>
      <c r="F44" s="48">
        <f>IF(ISNA(MATCH(G44,outcomes4,0)),"---",IF(G44&lt;&gt;"",INDEX(PAcode4,MATCH(G44,outcomes4,0)),""))</f>
        <v>0</v>
      </c>
      <c r="G44" s="493" t="s">
        <v>1948</v>
      </c>
      <c r="H44" s="494"/>
      <c r="I44" s="494"/>
      <c r="J44" s="494"/>
      <c r="K44" s="494"/>
      <c r="L44" s="494"/>
      <c r="M44" s="494"/>
      <c r="N44" s="494"/>
      <c r="O44" s="494"/>
      <c r="P44" s="494"/>
      <c r="Q44" s="494"/>
      <c r="R44" s="494"/>
      <c r="S44" s="494"/>
      <c r="T44" s="494"/>
      <c r="U44" s="495"/>
      <c r="V44" s="27"/>
    </row>
    <row r="45" spans="2:22" ht="6.95" customHeight="1" x14ac:dyDescent="0.2">
      <c r="B45" s="14"/>
      <c r="C45" s="28"/>
      <c r="D45" s="1"/>
      <c r="E45" s="30"/>
      <c r="F45" s="1"/>
      <c r="G45" s="1"/>
      <c r="H45" s="1"/>
      <c r="I45" s="1"/>
      <c r="J45" s="1"/>
      <c r="K45" s="1"/>
      <c r="L45" s="1"/>
      <c r="M45" s="1"/>
      <c r="N45" s="1"/>
      <c r="O45" s="1"/>
      <c r="P45" s="1"/>
      <c r="Q45" s="1"/>
      <c r="R45" s="1"/>
      <c r="S45" s="1"/>
      <c r="T45" s="1"/>
      <c r="U45" s="1"/>
      <c r="V45" s="27"/>
    </row>
    <row r="46" spans="2:22" ht="45" customHeight="1" x14ac:dyDescent="0.2">
      <c r="B46" s="14">
        <v>5</v>
      </c>
      <c r="C46" s="389" t="s">
        <v>1948</v>
      </c>
      <c r="D46" s="391"/>
      <c r="E46" s="30"/>
      <c r="F46" s="48">
        <f>IF(ISNA(MATCH(G46,outcomes5,0)),"---",IF(G46&lt;&gt;"",INDEX(PAcode5,MATCH(G46,outcomes5,0)),""))</f>
        <v>0</v>
      </c>
      <c r="G46" s="493" t="s">
        <v>1948</v>
      </c>
      <c r="H46" s="494"/>
      <c r="I46" s="494"/>
      <c r="J46" s="494"/>
      <c r="K46" s="494"/>
      <c r="L46" s="494"/>
      <c r="M46" s="494"/>
      <c r="N46" s="494"/>
      <c r="O46" s="494"/>
      <c r="P46" s="494"/>
      <c r="Q46" s="494"/>
      <c r="R46" s="494"/>
      <c r="S46" s="494"/>
      <c r="T46" s="494"/>
      <c r="U46" s="495"/>
      <c r="V46" s="27"/>
    </row>
    <row r="47" spans="2:22" ht="6.95" customHeight="1" x14ac:dyDescent="0.2">
      <c r="B47" s="14"/>
      <c r="C47" s="28"/>
      <c r="D47" s="1"/>
      <c r="E47" s="30"/>
      <c r="F47" s="1"/>
      <c r="G47" s="1"/>
      <c r="H47" s="1"/>
      <c r="I47" s="1"/>
      <c r="J47" s="1"/>
      <c r="K47" s="1"/>
      <c r="L47" s="1"/>
      <c r="M47" s="1"/>
      <c r="N47" s="1"/>
      <c r="O47" s="1"/>
      <c r="P47" s="1"/>
      <c r="Q47" s="1"/>
      <c r="R47" s="1"/>
      <c r="S47" s="1"/>
      <c r="T47" s="1"/>
      <c r="U47" s="1"/>
      <c r="V47" s="27"/>
    </row>
    <row r="48" spans="2:22" ht="45" customHeight="1" x14ac:dyDescent="0.2">
      <c r="B48" s="14">
        <v>6</v>
      </c>
      <c r="C48" s="389" t="s">
        <v>1948</v>
      </c>
      <c r="D48" s="391"/>
      <c r="E48" s="30"/>
      <c r="F48" s="48">
        <f>IF(ISNA(MATCH(G48,outcomes6,0)),"---",IF(G48&lt;&gt;"",INDEX(PAcode6,MATCH(G48,outcomes6,0)),""))</f>
        <v>0</v>
      </c>
      <c r="G48" s="493" t="s">
        <v>1948</v>
      </c>
      <c r="H48" s="494"/>
      <c r="I48" s="494"/>
      <c r="J48" s="494"/>
      <c r="K48" s="494"/>
      <c r="L48" s="494"/>
      <c r="M48" s="494"/>
      <c r="N48" s="494"/>
      <c r="O48" s="494"/>
      <c r="P48" s="494"/>
      <c r="Q48" s="494"/>
      <c r="R48" s="494"/>
      <c r="S48" s="494"/>
      <c r="T48" s="494"/>
      <c r="U48" s="495"/>
      <c r="V48" s="27"/>
    </row>
    <row r="49" spans="2:22" ht="6.95" customHeight="1" x14ac:dyDescent="0.2">
      <c r="B49" s="14"/>
      <c r="C49" s="28"/>
      <c r="D49" s="1"/>
      <c r="E49" s="30"/>
      <c r="F49" s="1"/>
      <c r="G49" s="35"/>
      <c r="H49" s="35"/>
      <c r="I49" s="35"/>
      <c r="J49" s="35"/>
      <c r="K49" s="35"/>
      <c r="L49" s="35"/>
      <c r="M49" s="35"/>
      <c r="N49" s="35"/>
      <c r="O49" s="35"/>
      <c r="P49" s="35"/>
      <c r="Q49" s="35"/>
      <c r="R49" s="35"/>
      <c r="S49" s="35"/>
      <c r="T49" s="35"/>
      <c r="U49" s="35"/>
      <c r="V49" s="27"/>
    </row>
    <row r="50" spans="2:22" ht="45" customHeight="1" x14ac:dyDescent="0.2">
      <c r="B50" s="14">
        <v>7</v>
      </c>
      <c r="C50" s="389" t="s">
        <v>1948</v>
      </c>
      <c r="D50" s="391"/>
      <c r="E50" s="30"/>
      <c r="F50" s="48">
        <f>IF(ISNA(MATCH(G50,outcomes7,0)),"---",IF(G50&lt;&gt;"",INDEX(PAcode7,MATCH(G50,outcomes7,0)),""))</f>
        <v>0</v>
      </c>
      <c r="G50" s="493" t="s">
        <v>1948</v>
      </c>
      <c r="H50" s="494"/>
      <c r="I50" s="494"/>
      <c r="J50" s="494"/>
      <c r="K50" s="494"/>
      <c r="L50" s="494"/>
      <c r="M50" s="494"/>
      <c r="N50" s="494"/>
      <c r="O50" s="494"/>
      <c r="P50" s="494"/>
      <c r="Q50" s="494"/>
      <c r="R50" s="494"/>
      <c r="S50" s="494"/>
      <c r="T50" s="494"/>
      <c r="U50" s="495"/>
      <c r="V50" s="27"/>
    </row>
    <row r="51" spans="2:22" ht="6.95" customHeight="1" x14ac:dyDescent="0.2">
      <c r="B51" s="14"/>
      <c r="C51" s="28"/>
      <c r="D51" s="1"/>
      <c r="E51" s="30"/>
      <c r="F51" s="1"/>
      <c r="G51" s="1"/>
      <c r="H51" s="1"/>
      <c r="I51" s="1"/>
      <c r="J51" s="1"/>
      <c r="K51" s="1"/>
      <c r="L51" s="1"/>
      <c r="M51" s="1"/>
      <c r="N51" s="1"/>
      <c r="O51" s="1"/>
      <c r="P51" s="1"/>
      <c r="Q51" s="1"/>
      <c r="R51" s="1"/>
      <c r="S51" s="1"/>
      <c r="T51" s="1"/>
      <c r="U51" s="1"/>
      <c r="V51" s="27"/>
    </row>
    <row r="52" spans="2:22" ht="45" customHeight="1" x14ac:dyDescent="0.2">
      <c r="B52" s="14">
        <v>8</v>
      </c>
      <c r="C52" s="389" t="s">
        <v>1948</v>
      </c>
      <c r="D52" s="391"/>
      <c r="E52" s="30"/>
      <c r="F52" s="48">
        <f>IF(ISNA(MATCH(G52,outcomes8,0)),"---",IF(G52&lt;&gt;"",INDEX(PAcode8,MATCH(G52,outcomes8,0)),""))</f>
        <v>0</v>
      </c>
      <c r="G52" s="493" t="s">
        <v>1948</v>
      </c>
      <c r="H52" s="494"/>
      <c r="I52" s="494"/>
      <c r="J52" s="494"/>
      <c r="K52" s="494"/>
      <c r="L52" s="494"/>
      <c r="M52" s="494"/>
      <c r="N52" s="494"/>
      <c r="O52" s="494"/>
      <c r="P52" s="494"/>
      <c r="Q52" s="494"/>
      <c r="R52" s="494"/>
      <c r="S52" s="494"/>
      <c r="T52" s="494"/>
      <c r="U52" s="495"/>
      <c r="V52" s="27"/>
    </row>
    <row r="53" spans="2:22" ht="6.95" customHeight="1" x14ac:dyDescent="0.2">
      <c r="B53" s="14"/>
      <c r="C53" s="28"/>
      <c r="D53" s="1"/>
      <c r="E53" s="30"/>
      <c r="F53" s="1"/>
      <c r="G53" s="1"/>
      <c r="H53" s="1"/>
      <c r="I53" s="1"/>
      <c r="J53" s="1"/>
      <c r="K53" s="1"/>
      <c r="L53" s="1"/>
      <c r="M53" s="1"/>
      <c r="N53" s="1"/>
      <c r="O53" s="1"/>
      <c r="P53" s="1"/>
      <c r="Q53" s="1"/>
      <c r="R53" s="1"/>
      <c r="S53" s="1"/>
      <c r="T53" s="1"/>
      <c r="U53" s="1"/>
      <c r="V53" s="27"/>
    </row>
    <row r="54" spans="2:22" ht="45" customHeight="1" x14ac:dyDescent="0.2">
      <c r="B54" s="14">
        <v>9</v>
      </c>
      <c r="C54" s="389" t="s">
        <v>1948</v>
      </c>
      <c r="D54" s="391"/>
      <c r="E54" s="30"/>
      <c r="F54" s="48">
        <f>IF(ISNA(MATCH(G54,outcomes9,0)),"---",IF(G54&lt;&gt;"",INDEX(PAcode9,MATCH(G54,outcomes9,0)),""))</f>
        <v>0</v>
      </c>
      <c r="G54" s="493" t="s">
        <v>1948</v>
      </c>
      <c r="H54" s="494"/>
      <c r="I54" s="494"/>
      <c r="J54" s="494"/>
      <c r="K54" s="494"/>
      <c r="L54" s="494"/>
      <c r="M54" s="494"/>
      <c r="N54" s="494"/>
      <c r="O54" s="494"/>
      <c r="P54" s="494"/>
      <c r="Q54" s="494"/>
      <c r="R54" s="494"/>
      <c r="S54" s="494"/>
      <c r="T54" s="494"/>
      <c r="U54" s="495"/>
      <c r="V54" s="27"/>
    </row>
    <row r="55" spans="2:22" ht="6.95" customHeight="1" x14ac:dyDescent="0.2">
      <c r="B55" s="14"/>
      <c r="C55" s="28"/>
      <c r="D55" s="1"/>
      <c r="E55" s="30"/>
      <c r="F55" s="1"/>
      <c r="G55" s="1"/>
      <c r="H55" s="1"/>
      <c r="I55" s="1"/>
      <c r="J55" s="1"/>
      <c r="K55" s="1"/>
      <c r="L55" s="1"/>
      <c r="M55" s="1"/>
      <c r="N55" s="1"/>
      <c r="O55" s="1"/>
      <c r="P55" s="1"/>
      <c r="Q55" s="1"/>
      <c r="R55" s="1"/>
      <c r="S55" s="1"/>
      <c r="T55" s="1"/>
      <c r="U55" s="1"/>
      <c r="V55" s="27"/>
    </row>
    <row r="56" spans="2:22" ht="45" customHeight="1" x14ac:dyDescent="0.2">
      <c r="B56" s="14">
        <v>10</v>
      </c>
      <c r="C56" s="389" t="s">
        <v>1948</v>
      </c>
      <c r="D56" s="391"/>
      <c r="E56" s="30"/>
      <c r="F56" s="48">
        <f>IF(ISNA(MATCH(G56,outcomes10,0)),"---",IF(G56&lt;&gt;"",INDEX(PAcode10,MATCH(G56,outcomes10,0)),""))</f>
        <v>0</v>
      </c>
      <c r="G56" s="493" t="s">
        <v>1948</v>
      </c>
      <c r="H56" s="494"/>
      <c r="I56" s="494"/>
      <c r="J56" s="494"/>
      <c r="K56" s="494"/>
      <c r="L56" s="494"/>
      <c r="M56" s="494"/>
      <c r="N56" s="494"/>
      <c r="O56" s="494"/>
      <c r="P56" s="494"/>
      <c r="Q56" s="494"/>
      <c r="R56" s="494"/>
      <c r="S56" s="494"/>
      <c r="T56" s="494"/>
      <c r="U56" s="495"/>
      <c r="V56" s="27"/>
    </row>
    <row r="57" spans="2:22" ht="6.95" customHeight="1" x14ac:dyDescent="0.2">
      <c r="B57" s="14"/>
      <c r="C57" s="28"/>
      <c r="D57" s="1"/>
      <c r="E57" s="30"/>
      <c r="F57" s="1"/>
      <c r="G57" s="1"/>
      <c r="H57" s="1"/>
      <c r="I57" s="1"/>
      <c r="J57" s="1"/>
      <c r="K57" s="1"/>
      <c r="L57" s="1"/>
      <c r="M57" s="1"/>
      <c r="N57" s="1"/>
      <c r="O57" s="1"/>
      <c r="P57" s="1"/>
      <c r="Q57" s="1"/>
      <c r="R57" s="1"/>
      <c r="S57" s="1"/>
      <c r="T57" s="1"/>
      <c r="U57" s="1"/>
      <c r="V57" s="27"/>
    </row>
    <row r="58" spans="2:22" ht="45" customHeight="1" x14ac:dyDescent="0.2">
      <c r="B58" s="14">
        <v>11</v>
      </c>
      <c r="C58" s="389" t="s">
        <v>1948</v>
      </c>
      <c r="D58" s="391"/>
      <c r="E58" s="30"/>
      <c r="F58" s="48">
        <f>IF(ISNA(MATCH(G58,outcomes11,0)),"---",IF(G58&lt;&gt;"",INDEX(PAcode11,MATCH(G58,outcomes11,0)),""))</f>
        <v>0</v>
      </c>
      <c r="G58" s="493" t="s">
        <v>1948</v>
      </c>
      <c r="H58" s="494"/>
      <c r="I58" s="494"/>
      <c r="J58" s="494"/>
      <c r="K58" s="494"/>
      <c r="L58" s="494"/>
      <c r="M58" s="494"/>
      <c r="N58" s="494"/>
      <c r="O58" s="494"/>
      <c r="P58" s="494"/>
      <c r="Q58" s="494"/>
      <c r="R58" s="494"/>
      <c r="S58" s="494"/>
      <c r="T58" s="494"/>
      <c r="U58" s="495"/>
      <c r="V58" s="27"/>
    </row>
    <row r="59" spans="2:22" ht="6.95" customHeight="1" x14ac:dyDescent="0.2">
      <c r="B59" s="63"/>
      <c r="C59" s="55"/>
      <c r="D59" s="1"/>
      <c r="E59" s="30"/>
      <c r="F59" s="1"/>
      <c r="G59" s="35"/>
      <c r="H59" s="35"/>
      <c r="I59" s="35"/>
      <c r="J59" s="35"/>
      <c r="K59" s="35"/>
      <c r="L59" s="35"/>
      <c r="M59" s="35"/>
      <c r="N59" s="35"/>
      <c r="O59" s="35"/>
      <c r="P59" s="35"/>
      <c r="Q59" s="35"/>
      <c r="R59" s="35"/>
      <c r="S59" s="35"/>
      <c r="T59" s="35"/>
      <c r="U59" s="35"/>
      <c r="V59" s="27"/>
    </row>
    <row r="60" spans="2:22" ht="45" customHeight="1" x14ac:dyDescent="0.2">
      <c r="B60" s="63">
        <v>12</v>
      </c>
      <c r="C60" s="389" t="s">
        <v>1948</v>
      </c>
      <c r="D60" s="391"/>
      <c r="E60" s="30"/>
      <c r="F60" s="48">
        <f>IF(ISNA(MATCH(G60,outcomes12,0)),"---",IF(G60&lt;&gt;"",INDEX(PAcode12,MATCH(G60,outcomes12,0)),""))</f>
        <v>0</v>
      </c>
      <c r="G60" s="493" t="s">
        <v>1948</v>
      </c>
      <c r="H60" s="494"/>
      <c r="I60" s="494"/>
      <c r="J60" s="494"/>
      <c r="K60" s="494"/>
      <c r="L60" s="494"/>
      <c r="M60" s="494"/>
      <c r="N60" s="494"/>
      <c r="O60" s="494"/>
      <c r="P60" s="494"/>
      <c r="Q60" s="494"/>
      <c r="R60" s="494"/>
      <c r="S60" s="494"/>
      <c r="T60" s="494"/>
      <c r="U60" s="495"/>
      <c r="V60" s="27"/>
    </row>
    <row r="61" spans="2:22" ht="6.75" customHeight="1" x14ac:dyDescent="0.2">
      <c r="B61" s="63"/>
      <c r="C61" s="55"/>
      <c r="D61" s="55"/>
      <c r="E61" s="55"/>
      <c r="F61" s="37"/>
      <c r="G61" s="37"/>
      <c r="H61" s="37"/>
      <c r="I61" s="37"/>
      <c r="J61" s="37"/>
      <c r="K61" s="37"/>
      <c r="L61" s="37"/>
      <c r="M61" s="37"/>
      <c r="N61" s="37"/>
      <c r="O61" s="37"/>
      <c r="P61" s="37"/>
      <c r="Q61" s="37"/>
      <c r="R61" s="37"/>
      <c r="S61" s="37"/>
      <c r="T61" s="37"/>
      <c r="U61" s="37"/>
      <c r="V61" s="41"/>
    </row>
    <row r="62" spans="2:22" ht="18.75" customHeight="1" x14ac:dyDescent="0.2">
      <c r="B62" s="81"/>
      <c r="C62" s="82"/>
      <c r="D62" s="496" t="s">
        <v>2286</v>
      </c>
      <c r="E62" s="496"/>
      <c r="F62" s="496"/>
      <c r="G62" s="496"/>
      <c r="H62" s="496"/>
      <c r="I62" s="496"/>
      <c r="J62" s="496"/>
      <c r="K62" s="496"/>
      <c r="L62" s="496"/>
      <c r="M62" s="496"/>
      <c r="N62" s="496"/>
      <c r="O62" s="496"/>
      <c r="P62" s="496"/>
      <c r="Q62" s="496"/>
      <c r="R62" s="496"/>
      <c r="S62" s="496"/>
      <c r="T62" s="496"/>
      <c r="U62" s="496"/>
      <c r="V62" s="497"/>
    </row>
    <row r="63" spans="2:22" ht="26.25" customHeight="1" x14ac:dyDescent="0.2">
      <c r="B63" s="83"/>
      <c r="C63" s="400" t="s">
        <v>2285</v>
      </c>
      <c r="D63" s="401"/>
      <c r="E63" s="401"/>
      <c r="F63" s="401"/>
      <c r="G63" s="401"/>
      <c r="H63" s="401"/>
      <c r="I63" s="401"/>
      <c r="J63" s="401"/>
      <c r="K63" s="401"/>
      <c r="L63" s="401"/>
      <c r="M63" s="401"/>
      <c r="N63" s="401"/>
      <c r="O63" s="401"/>
      <c r="P63" s="401"/>
      <c r="Q63" s="401"/>
      <c r="R63" s="401"/>
      <c r="S63" s="401"/>
      <c r="T63" s="401"/>
      <c r="U63" s="401"/>
      <c r="V63" s="200"/>
    </row>
    <row r="64" spans="2:22" ht="18.75" customHeight="1" x14ac:dyDescent="0.2">
      <c r="B64" s="76"/>
      <c r="C64" s="421" t="s">
        <v>497</v>
      </c>
      <c r="D64" s="415"/>
      <c r="E64" s="415"/>
      <c r="F64" s="415"/>
      <c r="G64" s="415"/>
      <c r="H64" s="415"/>
      <c r="I64" s="415"/>
      <c r="J64" s="415"/>
      <c r="K64" s="415"/>
      <c r="L64" s="415"/>
      <c r="M64" s="415"/>
      <c r="N64" s="415"/>
      <c r="O64" s="415"/>
      <c r="P64" s="415"/>
      <c r="Q64" s="415"/>
      <c r="R64" s="415"/>
      <c r="S64" s="415"/>
      <c r="T64" s="415"/>
      <c r="U64" s="415"/>
      <c r="V64" s="422"/>
    </row>
    <row r="65" spans="2:22" ht="26.25" customHeight="1" x14ac:dyDescent="0.2">
      <c r="B65" s="76"/>
      <c r="C65" s="400" t="s">
        <v>2291</v>
      </c>
      <c r="D65" s="401"/>
      <c r="E65" s="401"/>
      <c r="F65" s="401"/>
      <c r="G65" s="401"/>
      <c r="H65" s="401"/>
      <c r="I65" s="401"/>
      <c r="J65" s="401"/>
      <c r="K65" s="401"/>
      <c r="L65" s="401"/>
      <c r="M65" s="401"/>
      <c r="N65" s="401"/>
      <c r="O65" s="401"/>
      <c r="P65" s="401"/>
      <c r="Q65" s="401"/>
      <c r="R65" s="401"/>
      <c r="S65" s="401"/>
      <c r="T65" s="401"/>
      <c r="U65" s="401"/>
      <c r="V65" s="85"/>
    </row>
    <row r="66" spans="2:22" ht="23.25" customHeight="1" x14ac:dyDescent="0.2">
      <c r="B66" s="86"/>
      <c r="C66" s="423" t="s">
        <v>498</v>
      </c>
      <c r="D66" s="424"/>
      <c r="E66" s="183"/>
      <c r="F66" s="183"/>
      <c r="G66" s="423" t="s">
        <v>500</v>
      </c>
      <c r="H66" s="423"/>
      <c r="I66" s="423"/>
      <c r="J66" s="423"/>
      <c r="K66" s="423"/>
      <c r="L66" s="182"/>
      <c r="M66" s="182"/>
      <c r="N66" s="182"/>
      <c r="O66" s="318" t="s">
        <v>2287</v>
      </c>
      <c r="P66" s="84"/>
      <c r="Q66" s="318" t="s">
        <v>2288</v>
      </c>
      <c r="R66" s="84"/>
      <c r="S66" s="84"/>
      <c r="T66" s="417" t="s">
        <v>501</v>
      </c>
      <c r="U66" s="417"/>
      <c r="V66" s="85"/>
    </row>
    <row r="67" spans="2:22" ht="54.75" customHeight="1" x14ac:dyDescent="0.2">
      <c r="B67" s="86"/>
      <c r="C67" s="400" t="s">
        <v>499</v>
      </c>
      <c r="D67" s="401"/>
      <c r="E67" s="87"/>
      <c r="F67" s="425" t="s">
        <v>2290</v>
      </c>
      <c r="G67" s="425"/>
      <c r="H67" s="425"/>
      <c r="I67" s="425"/>
      <c r="J67" s="425"/>
      <c r="K67" s="425"/>
      <c r="L67" s="425"/>
      <c r="M67" s="425"/>
      <c r="N67" s="88"/>
      <c r="O67" s="87"/>
      <c r="P67" s="87"/>
      <c r="Q67" s="87"/>
      <c r="R67" s="87"/>
      <c r="S67" s="87"/>
      <c r="T67" s="62"/>
      <c r="U67" s="87"/>
      <c r="V67" s="85"/>
    </row>
    <row r="68" spans="2:22" ht="14.25" customHeight="1" x14ac:dyDescent="0.2">
      <c r="B68" s="86"/>
      <c r="C68" s="80"/>
      <c r="D68" s="178"/>
      <c r="E68" s="87"/>
      <c r="F68" s="179"/>
      <c r="G68" s="417" t="s">
        <v>502</v>
      </c>
      <c r="H68" s="417"/>
      <c r="I68" s="417"/>
      <c r="J68" s="417"/>
      <c r="K68" s="417"/>
      <c r="L68" s="179"/>
      <c r="M68" s="179"/>
      <c r="N68" s="88"/>
      <c r="O68" s="87"/>
      <c r="P68" s="87"/>
      <c r="Q68" s="87"/>
      <c r="R68" s="87"/>
      <c r="S68" s="87"/>
      <c r="T68" s="62"/>
      <c r="U68" s="87"/>
      <c r="V68" s="85"/>
    </row>
    <row r="69" spans="2:22" ht="72" customHeight="1" x14ac:dyDescent="0.2">
      <c r="B69" s="317">
        <v>1</v>
      </c>
      <c r="C69" s="429" t="str">
        <f>G38</f>
        <v xml:space="preserve">Atjaunots, restaurēts un aizsargāts kultūras mantojums  </v>
      </c>
      <c r="D69" s="430"/>
      <c r="E69" s="87"/>
      <c r="F69" s="389" t="s">
        <v>151</v>
      </c>
      <c r="G69" s="390"/>
      <c r="H69" s="390"/>
      <c r="I69" s="390"/>
      <c r="J69" s="390"/>
      <c r="K69" s="390"/>
      <c r="L69" s="390"/>
      <c r="M69" s="391"/>
      <c r="N69" s="88"/>
      <c r="O69" s="343">
        <v>0</v>
      </c>
      <c r="P69" s="55"/>
      <c r="Q69" s="343">
        <v>8</v>
      </c>
      <c r="R69" s="55"/>
      <c r="S69" s="55"/>
      <c r="T69" s="436" t="s">
        <v>2476</v>
      </c>
      <c r="U69" s="437"/>
      <c r="V69" s="85"/>
    </row>
    <row r="70" spans="2:22" ht="18.75" customHeight="1" x14ac:dyDescent="0.2">
      <c r="B70" s="89"/>
      <c r="C70" s="431"/>
      <c r="D70" s="432"/>
      <c r="E70" s="87"/>
      <c r="F70" s="75"/>
      <c r="G70" s="417" t="s">
        <v>502</v>
      </c>
      <c r="H70" s="417"/>
      <c r="I70" s="417"/>
      <c r="J70" s="417"/>
      <c r="K70" s="417"/>
      <c r="L70" s="75"/>
      <c r="M70" s="75"/>
      <c r="N70" s="75"/>
      <c r="O70" s="96"/>
      <c r="P70" s="96"/>
      <c r="Q70" s="96"/>
      <c r="R70" s="96"/>
      <c r="S70" s="96"/>
      <c r="T70" s="96"/>
      <c r="U70" s="96"/>
      <c r="V70" s="124"/>
    </row>
    <row r="71" spans="2:22" ht="50.1" customHeight="1" x14ac:dyDescent="0.2">
      <c r="B71" s="89"/>
      <c r="C71" s="431"/>
      <c r="D71" s="432"/>
      <c r="E71" s="87"/>
      <c r="F71" s="389"/>
      <c r="G71" s="390"/>
      <c r="H71" s="390"/>
      <c r="I71" s="390"/>
      <c r="J71" s="390"/>
      <c r="K71" s="390"/>
      <c r="L71" s="390"/>
      <c r="M71" s="391"/>
      <c r="N71" s="88"/>
      <c r="O71" s="343"/>
      <c r="P71" s="55"/>
      <c r="Q71" s="343"/>
      <c r="R71" s="55"/>
      <c r="S71" s="55"/>
      <c r="T71" s="436"/>
      <c r="U71" s="437"/>
      <c r="V71" s="124"/>
    </row>
    <row r="72" spans="2:22" ht="14.25" customHeight="1" x14ac:dyDescent="0.2">
      <c r="B72" s="89"/>
      <c r="C72" s="431"/>
      <c r="D72" s="432"/>
      <c r="E72" s="87"/>
      <c r="F72" s="75"/>
      <c r="G72" s="420" t="s">
        <v>503</v>
      </c>
      <c r="H72" s="420"/>
      <c r="I72" s="420"/>
      <c r="J72" s="420"/>
      <c r="K72" s="420"/>
      <c r="L72" s="88"/>
      <c r="M72" s="88"/>
      <c r="N72" s="88"/>
      <c r="O72" s="84"/>
      <c r="P72" s="84"/>
      <c r="Q72" s="84"/>
      <c r="R72" s="84"/>
      <c r="S72" s="84"/>
      <c r="T72" s="417"/>
      <c r="U72" s="417"/>
      <c r="V72" s="85"/>
    </row>
    <row r="73" spans="2:22" ht="39.75" customHeight="1" x14ac:dyDescent="0.2">
      <c r="B73" s="89"/>
      <c r="C73" s="431"/>
      <c r="D73" s="432"/>
      <c r="E73" s="87"/>
      <c r="F73" s="425" t="s">
        <v>2289</v>
      </c>
      <c r="G73" s="425"/>
      <c r="H73" s="425"/>
      <c r="I73" s="425"/>
      <c r="J73" s="425"/>
      <c r="K73" s="425"/>
      <c r="L73" s="425"/>
      <c r="M73" s="425"/>
      <c r="N73" s="425"/>
      <c r="O73" s="318" t="s">
        <v>2287</v>
      </c>
      <c r="P73" s="84"/>
      <c r="Q73" s="318" t="s">
        <v>2288</v>
      </c>
      <c r="R73" s="84"/>
      <c r="S73" s="84"/>
      <c r="T73" s="417" t="s">
        <v>501</v>
      </c>
      <c r="U73" s="417"/>
      <c r="V73" s="85"/>
    </row>
    <row r="74" spans="2:22" ht="50.1" customHeight="1" x14ac:dyDescent="0.2">
      <c r="B74" s="89"/>
      <c r="C74" s="431"/>
      <c r="D74" s="432"/>
      <c r="E74" s="87"/>
      <c r="F74" s="389"/>
      <c r="G74" s="390"/>
      <c r="H74" s="390"/>
      <c r="I74" s="390"/>
      <c r="J74" s="390"/>
      <c r="K74" s="390"/>
      <c r="L74" s="390"/>
      <c r="M74" s="391"/>
      <c r="N74" s="88"/>
      <c r="O74" s="147"/>
      <c r="P74" s="84"/>
      <c r="Q74" s="147"/>
      <c r="R74" s="84"/>
      <c r="S74" s="84"/>
      <c r="T74" s="402"/>
      <c r="U74" s="403"/>
      <c r="V74" s="85"/>
    </row>
    <row r="75" spans="2:22" ht="18.75" customHeight="1" x14ac:dyDescent="0.2">
      <c r="B75" s="89"/>
      <c r="C75" s="431"/>
      <c r="D75" s="432"/>
      <c r="E75" s="87"/>
      <c r="F75" s="426" t="s">
        <v>503</v>
      </c>
      <c r="G75" s="426"/>
      <c r="H75" s="426"/>
      <c r="I75" s="426"/>
      <c r="J75" s="426"/>
      <c r="K75" s="426"/>
      <c r="L75" s="426"/>
      <c r="M75" s="426"/>
      <c r="N75" s="88"/>
      <c r="O75" s="87"/>
      <c r="P75" s="84"/>
      <c r="Q75" s="87"/>
      <c r="R75" s="84"/>
      <c r="S75" s="84"/>
      <c r="T75" s="87"/>
      <c r="U75" s="87"/>
      <c r="V75" s="85"/>
    </row>
    <row r="76" spans="2:22" ht="50.1" customHeight="1" x14ac:dyDescent="0.2">
      <c r="B76" s="89"/>
      <c r="C76" s="431"/>
      <c r="D76" s="432"/>
      <c r="E76" s="87"/>
      <c r="F76" s="389"/>
      <c r="G76" s="390"/>
      <c r="H76" s="390"/>
      <c r="I76" s="390"/>
      <c r="J76" s="390"/>
      <c r="K76" s="390"/>
      <c r="L76" s="390"/>
      <c r="M76" s="391"/>
      <c r="N76" s="88"/>
      <c r="O76" s="147"/>
      <c r="P76" s="84"/>
      <c r="Q76" s="147"/>
      <c r="R76" s="84"/>
      <c r="S76" s="84"/>
      <c r="T76" s="402"/>
      <c r="U76" s="403"/>
      <c r="V76" s="85"/>
    </row>
    <row r="77" spans="2:22" ht="18.75" customHeight="1" x14ac:dyDescent="0.2">
      <c r="B77" s="89"/>
      <c r="C77" s="431"/>
      <c r="D77" s="432"/>
      <c r="E77" s="87"/>
      <c r="F77" s="426" t="s">
        <v>503</v>
      </c>
      <c r="G77" s="426"/>
      <c r="H77" s="426"/>
      <c r="I77" s="426"/>
      <c r="J77" s="426"/>
      <c r="K77" s="426"/>
      <c r="L77" s="426"/>
      <c r="M77" s="426"/>
      <c r="N77" s="75"/>
      <c r="O77" s="75"/>
      <c r="P77" s="75"/>
      <c r="Q77" s="75"/>
      <c r="R77" s="75"/>
      <c r="S77" s="75"/>
      <c r="T77" s="75"/>
      <c r="U77" s="75"/>
      <c r="V77" s="85"/>
    </row>
    <row r="78" spans="2:22" ht="50.1" customHeight="1" x14ac:dyDescent="0.2">
      <c r="B78" s="89"/>
      <c r="C78" s="433"/>
      <c r="D78" s="434"/>
      <c r="E78" s="87"/>
      <c r="F78" s="389"/>
      <c r="G78" s="390"/>
      <c r="H78" s="390"/>
      <c r="I78" s="390"/>
      <c r="J78" s="390"/>
      <c r="K78" s="390"/>
      <c r="L78" s="390"/>
      <c r="M78" s="391"/>
      <c r="N78" s="88"/>
      <c r="O78" s="147"/>
      <c r="P78" s="84"/>
      <c r="Q78" s="147"/>
      <c r="R78" s="84"/>
      <c r="S78" s="84"/>
      <c r="T78" s="402"/>
      <c r="U78" s="403"/>
      <c r="V78" s="85"/>
    </row>
    <row r="79" spans="2:22" ht="16.5" customHeight="1" x14ac:dyDescent="0.2">
      <c r="B79" s="89"/>
      <c r="C79" s="87"/>
      <c r="D79" s="90"/>
      <c r="E79" s="90"/>
      <c r="F79" s="75"/>
      <c r="G79" s="90"/>
      <c r="H79" s="90"/>
      <c r="I79" s="90"/>
      <c r="J79" s="90"/>
      <c r="K79" s="90"/>
      <c r="L79" s="90"/>
      <c r="M79" s="90"/>
      <c r="N79" s="90"/>
      <c r="O79" s="72"/>
      <c r="P79" s="91"/>
      <c r="Q79" s="72"/>
      <c r="R79" s="91"/>
      <c r="S79" s="91"/>
      <c r="T79" s="92"/>
      <c r="U79" s="92"/>
      <c r="V79" s="85"/>
    </row>
    <row r="80" spans="2:22" ht="19.5" customHeight="1" x14ac:dyDescent="0.2">
      <c r="B80" s="89"/>
      <c r="C80" s="427" t="s">
        <v>497</v>
      </c>
      <c r="D80" s="428"/>
      <c r="E80" s="428"/>
      <c r="F80" s="428"/>
      <c r="G80" s="428"/>
      <c r="H80" s="428"/>
      <c r="I80" s="428"/>
      <c r="J80" s="428"/>
      <c r="K80" s="428"/>
      <c r="L80" s="428"/>
      <c r="M80" s="428"/>
      <c r="N80" s="428"/>
      <c r="O80" s="428"/>
      <c r="P80" s="428"/>
      <c r="Q80" s="428"/>
      <c r="R80" s="428"/>
      <c r="S80" s="428"/>
      <c r="T80" s="428"/>
      <c r="U80" s="428"/>
      <c r="V80" s="85"/>
    </row>
    <row r="81" spans="2:22" ht="26.25" customHeight="1" x14ac:dyDescent="0.2">
      <c r="B81" s="89"/>
      <c r="C81" s="400" t="s">
        <v>699</v>
      </c>
      <c r="D81" s="401"/>
      <c r="E81" s="401"/>
      <c r="F81" s="401"/>
      <c r="G81" s="401"/>
      <c r="H81" s="401"/>
      <c r="I81" s="401"/>
      <c r="J81" s="401"/>
      <c r="K81" s="401"/>
      <c r="L81" s="401"/>
      <c r="M81" s="401"/>
      <c r="N81" s="401"/>
      <c r="O81" s="401"/>
      <c r="P81" s="401"/>
      <c r="Q81" s="401"/>
      <c r="R81" s="401"/>
      <c r="S81" s="401"/>
      <c r="T81" s="401"/>
      <c r="U81" s="401"/>
      <c r="V81" s="85"/>
    </row>
    <row r="82" spans="2:22" ht="25.5" customHeight="1" x14ac:dyDescent="0.2">
      <c r="B82" s="89"/>
      <c r="C82" s="414" t="s">
        <v>504</v>
      </c>
      <c r="D82" s="415"/>
      <c r="E82" s="184"/>
      <c r="F82" s="185"/>
      <c r="G82" s="416" t="s">
        <v>505</v>
      </c>
      <c r="H82" s="416"/>
      <c r="I82" s="416"/>
      <c r="J82" s="416"/>
      <c r="K82" s="416"/>
      <c r="L82" s="416"/>
      <c r="M82" s="416"/>
      <c r="N82" s="186"/>
      <c r="O82" s="318" t="s">
        <v>2287</v>
      </c>
      <c r="P82" s="183"/>
      <c r="Q82" s="318" t="s">
        <v>2288</v>
      </c>
      <c r="R82" s="183"/>
      <c r="S82" s="183"/>
      <c r="T82" s="417" t="s">
        <v>501</v>
      </c>
      <c r="U82" s="417"/>
      <c r="V82" s="94"/>
    </row>
    <row r="83" spans="2:22" ht="27" customHeight="1" x14ac:dyDescent="0.2">
      <c r="B83" s="89"/>
      <c r="C83" s="379" t="s">
        <v>2293</v>
      </c>
      <c r="D83" s="419"/>
      <c r="E83" s="419"/>
      <c r="F83" s="419"/>
      <c r="G83" s="405" t="s">
        <v>2294</v>
      </c>
      <c r="H83" s="405"/>
      <c r="I83" s="405"/>
      <c r="J83" s="405"/>
      <c r="K83" s="405"/>
      <c r="L83" s="405"/>
      <c r="M83" s="405"/>
      <c r="N83" s="88"/>
      <c r="O83" s="75"/>
      <c r="P83" s="84"/>
      <c r="Q83" s="75"/>
      <c r="R83" s="84"/>
      <c r="S83" s="84"/>
      <c r="T83" s="75"/>
      <c r="U83" s="75"/>
      <c r="V83" s="94"/>
    </row>
    <row r="84" spans="2:22" ht="64.5" customHeight="1" x14ac:dyDescent="0.2">
      <c r="B84" s="89">
        <v>1</v>
      </c>
      <c r="C84" s="406" t="s">
        <v>152</v>
      </c>
      <c r="D84" s="407"/>
      <c r="E84" s="75"/>
      <c r="F84" s="389" t="s">
        <v>1787</v>
      </c>
      <c r="G84" s="390"/>
      <c r="H84" s="390"/>
      <c r="I84" s="390"/>
      <c r="J84" s="390"/>
      <c r="K84" s="390"/>
      <c r="L84" s="390"/>
      <c r="M84" s="391"/>
      <c r="N84" s="88"/>
      <c r="O84" s="343">
        <v>0</v>
      </c>
      <c r="P84" s="344"/>
      <c r="Q84" s="343">
        <v>5</v>
      </c>
      <c r="R84" s="84"/>
      <c r="S84" s="84"/>
      <c r="T84" s="436" t="s">
        <v>2476</v>
      </c>
      <c r="U84" s="437"/>
      <c r="V84" s="94"/>
    </row>
    <row r="85" spans="2:22" s="96" customFormat="1" ht="7.5" customHeight="1" x14ac:dyDescent="0.2">
      <c r="B85" s="74"/>
      <c r="C85" s="408"/>
      <c r="D85" s="409"/>
      <c r="E85" s="75"/>
      <c r="F85" s="75"/>
      <c r="G85" s="90"/>
      <c r="H85" s="90"/>
      <c r="I85" s="90"/>
      <c r="J85" s="90"/>
      <c r="K85" s="90"/>
      <c r="L85" s="90"/>
      <c r="M85" s="90"/>
      <c r="N85" s="90"/>
      <c r="P85" s="345"/>
      <c r="R85" s="91"/>
      <c r="S85" s="91"/>
      <c r="T85" s="92"/>
      <c r="U85" s="92"/>
      <c r="V85" s="94"/>
    </row>
    <row r="86" spans="2:22" s="96" customFormat="1" ht="50.1" customHeight="1" x14ac:dyDescent="0.2">
      <c r="B86" s="74"/>
      <c r="C86" s="410"/>
      <c r="D86" s="411"/>
      <c r="E86" s="75"/>
      <c r="F86" s="389"/>
      <c r="G86" s="390"/>
      <c r="H86" s="390"/>
      <c r="I86" s="390"/>
      <c r="J86" s="390"/>
      <c r="K86" s="390"/>
      <c r="L86" s="390"/>
      <c r="M86" s="391"/>
      <c r="N86" s="88"/>
      <c r="O86" s="343"/>
      <c r="P86" s="344"/>
      <c r="Q86" s="343"/>
      <c r="R86" s="84"/>
      <c r="S86" s="84"/>
      <c r="T86" s="402"/>
      <c r="U86" s="403"/>
      <c r="V86" s="94"/>
    </row>
    <row r="87" spans="2:22" s="96" customFormat="1" ht="12" customHeight="1" x14ac:dyDescent="0.2">
      <c r="B87" s="74"/>
      <c r="C87" s="75"/>
      <c r="D87" s="75"/>
      <c r="E87" s="75"/>
      <c r="F87" s="75"/>
      <c r="G87" s="404"/>
      <c r="H87" s="404"/>
      <c r="I87" s="404"/>
      <c r="J87" s="404"/>
      <c r="K87" s="404"/>
      <c r="L87" s="90"/>
      <c r="M87" s="90"/>
      <c r="N87" s="90"/>
      <c r="P87" s="345"/>
      <c r="R87" s="91"/>
      <c r="S87" s="91"/>
      <c r="T87" s="75"/>
      <c r="U87" s="75"/>
      <c r="V87" s="94"/>
    </row>
    <row r="88" spans="2:22" ht="71.25" customHeight="1" x14ac:dyDescent="0.2">
      <c r="B88" s="89">
        <v>2</v>
      </c>
      <c r="C88" s="406" t="s">
        <v>1788</v>
      </c>
      <c r="D88" s="407"/>
      <c r="E88" s="75"/>
      <c r="F88" s="389" t="s">
        <v>1787</v>
      </c>
      <c r="G88" s="390"/>
      <c r="H88" s="390"/>
      <c r="I88" s="390"/>
      <c r="J88" s="390"/>
      <c r="K88" s="390"/>
      <c r="L88" s="390"/>
      <c r="M88" s="391"/>
      <c r="N88" s="88"/>
      <c r="O88" s="343">
        <v>0</v>
      </c>
      <c r="P88" s="344"/>
      <c r="Q88" s="343">
        <v>1</v>
      </c>
      <c r="R88" s="84"/>
      <c r="S88" s="84"/>
      <c r="T88" s="436" t="s">
        <v>2476</v>
      </c>
      <c r="U88" s="437"/>
      <c r="V88" s="94"/>
    </row>
    <row r="89" spans="2:22" s="97" customFormat="1" ht="6.75" customHeight="1" x14ac:dyDescent="0.2">
      <c r="B89" s="74"/>
      <c r="C89" s="408"/>
      <c r="D89" s="409"/>
      <c r="E89" s="75"/>
      <c r="F89" s="75"/>
      <c r="G89" s="90"/>
      <c r="H89" s="90"/>
      <c r="I89" s="90"/>
      <c r="J89" s="90"/>
      <c r="K89" s="90"/>
      <c r="L89" s="90"/>
      <c r="M89" s="90"/>
      <c r="N89" s="90"/>
      <c r="O89" s="96"/>
      <c r="P89" s="345"/>
      <c r="Q89" s="96"/>
      <c r="R89" s="91"/>
      <c r="S89" s="91"/>
      <c r="T89" s="92"/>
      <c r="U89" s="92"/>
      <c r="V89" s="94"/>
    </row>
    <row r="90" spans="2:22" s="97" customFormat="1" ht="50.1" customHeight="1" x14ac:dyDescent="0.2">
      <c r="B90" s="74"/>
      <c r="C90" s="410"/>
      <c r="D90" s="411"/>
      <c r="E90" s="75"/>
      <c r="F90" s="389"/>
      <c r="G90" s="390"/>
      <c r="H90" s="390"/>
      <c r="I90" s="390"/>
      <c r="J90" s="390"/>
      <c r="K90" s="390"/>
      <c r="L90" s="390"/>
      <c r="M90" s="391"/>
      <c r="N90" s="88"/>
      <c r="O90" s="343"/>
      <c r="P90" s="344"/>
      <c r="Q90" s="343"/>
      <c r="R90" s="84"/>
      <c r="S90" s="84"/>
      <c r="T90" s="402"/>
      <c r="U90" s="403"/>
      <c r="V90" s="94"/>
    </row>
    <row r="91" spans="2:22" ht="13.5" customHeight="1" x14ac:dyDescent="0.2">
      <c r="B91" s="89"/>
      <c r="C91" s="87"/>
      <c r="D91" s="75"/>
      <c r="E91" s="75"/>
      <c r="F91" s="75"/>
      <c r="G91" s="90"/>
      <c r="H91" s="90"/>
      <c r="I91" s="90"/>
      <c r="J91" s="90"/>
      <c r="K91" s="90"/>
      <c r="L91" s="88"/>
      <c r="M91" s="88"/>
      <c r="N91" s="88"/>
      <c r="O91" s="96"/>
      <c r="P91" s="344"/>
      <c r="Q91" s="55"/>
      <c r="R91" s="84"/>
      <c r="S91" s="84"/>
      <c r="T91" s="87"/>
      <c r="U91" s="87"/>
      <c r="V91" s="94"/>
    </row>
    <row r="92" spans="2:22" ht="82.5" customHeight="1" x14ac:dyDescent="0.2">
      <c r="B92" s="89">
        <v>3</v>
      </c>
      <c r="C92" s="406" t="s">
        <v>1789</v>
      </c>
      <c r="D92" s="407"/>
      <c r="E92" s="75"/>
      <c r="F92" s="389" t="s">
        <v>1787</v>
      </c>
      <c r="G92" s="390"/>
      <c r="H92" s="390"/>
      <c r="I92" s="390"/>
      <c r="J92" s="390"/>
      <c r="K92" s="390"/>
      <c r="L92" s="390"/>
      <c r="M92" s="391"/>
      <c r="N92" s="88"/>
      <c r="O92" s="343">
        <v>0</v>
      </c>
      <c r="P92" s="344"/>
      <c r="Q92" s="343">
        <v>2</v>
      </c>
      <c r="R92" s="84"/>
      <c r="S92" s="84"/>
      <c r="T92" s="436" t="s">
        <v>2477</v>
      </c>
      <c r="U92" s="437"/>
      <c r="V92" s="94"/>
    </row>
    <row r="93" spans="2:22" s="96" customFormat="1" ht="11.25" customHeight="1" x14ac:dyDescent="0.2">
      <c r="B93" s="74"/>
      <c r="C93" s="408"/>
      <c r="D93" s="409"/>
      <c r="E93" s="75"/>
      <c r="F93" s="75"/>
      <c r="G93" s="90"/>
      <c r="H93" s="90"/>
      <c r="I93" s="90"/>
      <c r="J93" s="90"/>
      <c r="K93" s="90"/>
      <c r="L93" s="90"/>
      <c r="M93" s="90"/>
      <c r="N93" s="90"/>
      <c r="O93" s="72"/>
      <c r="P93" s="91"/>
      <c r="Q93" s="72"/>
      <c r="R93" s="91"/>
      <c r="S93" s="91"/>
      <c r="T93" s="92"/>
      <c r="U93" s="92"/>
      <c r="V93" s="94"/>
    </row>
    <row r="94" spans="2:22" s="96" customFormat="1" ht="50.1" customHeight="1" x14ac:dyDescent="0.2">
      <c r="B94" s="74"/>
      <c r="C94" s="410"/>
      <c r="D94" s="411"/>
      <c r="E94" s="75"/>
      <c r="F94" s="389"/>
      <c r="G94" s="390"/>
      <c r="H94" s="390"/>
      <c r="I94" s="390"/>
      <c r="J94" s="390"/>
      <c r="K94" s="390"/>
      <c r="L94" s="390"/>
      <c r="M94" s="391"/>
      <c r="N94" s="88"/>
      <c r="O94" s="147"/>
      <c r="P94" s="84"/>
      <c r="Q94" s="147"/>
      <c r="R94" s="84"/>
      <c r="S94" s="84"/>
      <c r="T94" s="402"/>
      <c r="U94" s="403"/>
      <c r="V94" s="94"/>
    </row>
    <row r="95" spans="2:22" s="55" customFormat="1" ht="12" customHeight="1" x14ac:dyDescent="0.2">
      <c r="B95" s="89"/>
      <c r="C95" s="87"/>
      <c r="D95" s="75"/>
      <c r="E95" s="75"/>
      <c r="F95" s="75"/>
      <c r="G95" s="90"/>
      <c r="H95" s="90"/>
      <c r="I95" s="90"/>
      <c r="J95" s="90"/>
      <c r="K95" s="90"/>
      <c r="L95" s="88"/>
      <c r="M95" s="88"/>
      <c r="N95" s="88"/>
      <c r="O95" s="75"/>
      <c r="P95" s="84"/>
      <c r="Q95" s="87"/>
      <c r="R95" s="84"/>
      <c r="S95" s="84"/>
      <c r="T95" s="87"/>
      <c r="U95" s="87"/>
      <c r="V95" s="94"/>
    </row>
    <row r="96" spans="2:22" ht="50.1" customHeight="1" x14ac:dyDescent="0.2">
      <c r="B96" s="89">
        <v>4</v>
      </c>
      <c r="C96" s="406"/>
      <c r="D96" s="407"/>
      <c r="E96" s="75"/>
      <c r="F96" s="389"/>
      <c r="G96" s="390"/>
      <c r="H96" s="390"/>
      <c r="I96" s="390"/>
      <c r="J96" s="390"/>
      <c r="K96" s="390"/>
      <c r="L96" s="390"/>
      <c r="M96" s="391"/>
      <c r="N96" s="88"/>
      <c r="O96" s="343"/>
      <c r="P96" s="344"/>
      <c r="Q96" s="343"/>
      <c r="R96" s="84"/>
      <c r="S96" s="84"/>
      <c r="T96" s="436"/>
      <c r="U96" s="437"/>
      <c r="V96" s="94"/>
    </row>
    <row r="97" spans="2:22" s="96" customFormat="1" ht="7.5" customHeight="1" x14ac:dyDescent="0.2">
      <c r="B97" s="74"/>
      <c r="C97" s="408"/>
      <c r="D97" s="409"/>
      <c r="E97" s="75"/>
      <c r="F97" s="75"/>
      <c r="G97" s="90"/>
      <c r="H97" s="90"/>
      <c r="I97" s="90"/>
      <c r="J97" s="90"/>
      <c r="K97" s="90"/>
      <c r="L97" s="90"/>
      <c r="M97" s="90"/>
      <c r="N97" s="90"/>
      <c r="O97" s="72"/>
      <c r="P97" s="91"/>
      <c r="Q97" s="72"/>
      <c r="R97" s="91"/>
      <c r="S97" s="91"/>
      <c r="T97" s="92"/>
      <c r="U97" s="92"/>
      <c r="V97" s="94"/>
    </row>
    <row r="98" spans="2:22" s="96" customFormat="1" ht="50.1" customHeight="1" x14ac:dyDescent="0.2">
      <c r="B98" s="74"/>
      <c r="C98" s="410"/>
      <c r="D98" s="411"/>
      <c r="E98" s="75"/>
      <c r="F98" s="389"/>
      <c r="G98" s="390"/>
      <c r="H98" s="390"/>
      <c r="I98" s="390"/>
      <c r="J98" s="390"/>
      <c r="K98" s="390"/>
      <c r="L98" s="390"/>
      <c r="M98" s="391"/>
      <c r="N98" s="88"/>
      <c r="O98" s="147"/>
      <c r="P98" s="84"/>
      <c r="Q98" s="147"/>
      <c r="R98" s="84"/>
      <c r="S98" s="84"/>
      <c r="T98" s="402"/>
      <c r="U98" s="403"/>
      <c r="V98" s="94"/>
    </row>
    <row r="99" spans="2:22" s="55" customFormat="1" ht="4.5" customHeight="1" x14ac:dyDescent="0.2">
      <c r="B99" s="77"/>
      <c r="C99" s="78"/>
      <c r="D99" s="78"/>
      <c r="E99" s="78"/>
      <c r="F99" s="78"/>
      <c r="G99" s="95"/>
      <c r="H99" s="95"/>
      <c r="I99" s="95"/>
      <c r="J99" s="95"/>
      <c r="K99" s="95"/>
      <c r="L99" s="95"/>
      <c r="M99" s="95"/>
      <c r="N99" s="95"/>
      <c r="O99" s="78"/>
      <c r="P99" s="78"/>
      <c r="Q99" s="78"/>
      <c r="R99" s="78"/>
      <c r="S99" s="78"/>
      <c r="T99" s="78"/>
      <c r="U99" s="78"/>
      <c r="V99" s="175"/>
    </row>
    <row r="100" spans="2:22" s="55" customFormat="1" ht="19.5" customHeight="1" x14ac:dyDescent="0.2">
      <c r="B100" s="76"/>
      <c r="C100" s="421" t="s">
        <v>497</v>
      </c>
      <c r="D100" s="415"/>
      <c r="E100" s="415"/>
      <c r="F100" s="415"/>
      <c r="G100" s="415"/>
      <c r="H100" s="415"/>
      <c r="I100" s="415"/>
      <c r="J100" s="415"/>
      <c r="K100" s="415"/>
      <c r="L100" s="415"/>
      <c r="M100" s="415"/>
      <c r="N100" s="415"/>
      <c r="O100" s="415"/>
      <c r="P100" s="415"/>
      <c r="Q100" s="415"/>
      <c r="R100" s="415"/>
      <c r="S100" s="415"/>
      <c r="T100" s="415"/>
      <c r="U100" s="415"/>
      <c r="V100" s="422"/>
    </row>
    <row r="101" spans="2:22" customFormat="1" ht="27" customHeight="1" x14ac:dyDescent="0.2">
      <c r="B101" s="76"/>
      <c r="C101" s="400" t="s">
        <v>2295</v>
      </c>
      <c r="D101" s="400"/>
      <c r="E101" s="400"/>
      <c r="F101" s="400"/>
      <c r="G101" s="400"/>
      <c r="H101" s="400"/>
      <c r="I101" s="400"/>
      <c r="J101" s="400"/>
      <c r="K101" s="400"/>
      <c r="L101" s="400"/>
      <c r="M101" s="400"/>
      <c r="N101" s="400"/>
      <c r="O101" s="400"/>
      <c r="P101" s="400"/>
      <c r="Q101" s="400"/>
      <c r="R101" s="400"/>
      <c r="S101" s="400"/>
      <c r="T101" s="400"/>
      <c r="U101" s="400"/>
      <c r="V101" s="85"/>
    </row>
    <row r="102" spans="2:22" customFormat="1" ht="11.25" customHeight="1" x14ac:dyDescent="0.2">
      <c r="B102" s="86"/>
      <c r="C102" s="423" t="s">
        <v>498</v>
      </c>
      <c r="D102" s="424"/>
      <c r="E102" s="183"/>
      <c r="F102" s="183"/>
      <c r="G102" s="423" t="s">
        <v>500</v>
      </c>
      <c r="H102" s="423"/>
      <c r="I102" s="423"/>
      <c r="J102" s="423"/>
      <c r="K102" s="423"/>
      <c r="L102" s="182"/>
      <c r="M102" s="182"/>
      <c r="N102" s="182"/>
      <c r="O102" s="417" t="s">
        <v>2287</v>
      </c>
      <c r="P102" s="84"/>
      <c r="Q102" s="417" t="s">
        <v>2288</v>
      </c>
      <c r="R102" s="84"/>
      <c r="S102" s="84"/>
      <c r="T102" s="417" t="s">
        <v>501</v>
      </c>
      <c r="U102" s="417"/>
      <c r="V102" s="85"/>
    </row>
    <row r="103" spans="2:22" customFormat="1" ht="51" customHeight="1" x14ac:dyDescent="0.2">
      <c r="B103" s="86"/>
      <c r="C103" s="400" t="s">
        <v>499</v>
      </c>
      <c r="D103" s="401"/>
      <c r="E103" s="87"/>
      <c r="F103" s="425" t="s">
        <v>2290</v>
      </c>
      <c r="G103" s="425"/>
      <c r="H103" s="425"/>
      <c r="I103" s="425"/>
      <c r="J103" s="425"/>
      <c r="K103" s="425"/>
      <c r="L103" s="425"/>
      <c r="M103" s="425"/>
      <c r="N103" s="88"/>
      <c r="O103" s="417"/>
      <c r="P103" s="87"/>
      <c r="Q103" s="417"/>
      <c r="R103" s="87"/>
      <c r="S103" s="87"/>
      <c r="T103" s="62"/>
      <c r="U103" s="87"/>
      <c r="V103" s="85"/>
    </row>
    <row r="104" spans="2:22" customFormat="1" ht="11.25" customHeight="1" x14ac:dyDescent="0.2">
      <c r="B104" s="86"/>
      <c r="C104" s="80"/>
      <c r="D104" s="178"/>
      <c r="E104" s="87"/>
      <c r="F104" s="179"/>
      <c r="G104" s="417" t="s">
        <v>502</v>
      </c>
      <c r="H104" s="417"/>
      <c r="I104" s="417"/>
      <c r="J104" s="417"/>
      <c r="K104" s="417"/>
      <c r="L104" s="179"/>
      <c r="M104" s="179"/>
      <c r="N104" s="88"/>
      <c r="O104" s="87"/>
      <c r="P104" s="87"/>
      <c r="Q104" s="87"/>
      <c r="R104" s="87"/>
      <c r="S104" s="87"/>
      <c r="T104" s="62"/>
      <c r="U104" s="87"/>
      <c r="V104" s="85"/>
    </row>
    <row r="105" spans="2:22" customFormat="1" ht="78" customHeight="1" x14ac:dyDescent="0.2">
      <c r="B105" s="317">
        <v>2</v>
      </c>
      <c r="C105" s="429" t="str">
        <f>G40</f>
        <v>Sabiedrībai pieejams kultūras mantojums</v>
      </c>
      <c r="D105" s="430"/>
      <c r="E105" s="87"/>
      <c r="F105" s="389" t="s">
        <v>1127</v>
      </c>
      <c r="G105" s="390"/>
      <c r="H105" s="390"/>
      <c r="I105" s="390"/>
      <c r="J105" s="390"/>
      <c r="K105" s="390"/>
      <c r="L105" s="390"/>
      <c r="M105" s="391"/>
      <c r="N105" s="88"/>
      <c r="O105" s="343">
        <v>0</v>
      </c>
      <c r="P105" s="55"/>
      <c r="Q105" s="343">
        <v>1000</v>
      </c>
      <c r="R105" s="55"/>
      <c r="S105" s="55"/>
      <c r="T105" s="436" t="s">
        <v>2476</v>
      </c>
      <c r="U105" s="437"/>
      <c r="V105" s="85"/>
    </row>
    <row r="106" spans="2:22" customFormat="1" ht="13.5" customHeight="1" x14ac:dyDescent="0.2">
      <c r="B106" s="89"/>
      <c r="C106" s="431"/>
      <c r="D106" s="432"/>
      <c r="E106" s="87"/>
      <c r="F106" s="75"/>
      <c r="G106" s="417" t="s">
        <v>502</v>
      </c>
      <c r="H106" s="417"/>
      <c r="I106" s="417"/>
      <c r="J106" s="417"/>
      <c r="K106" s="417"/>
      <c r="L106" s="75"/>
      <c r="M106" s="75"/>
      <c r="N106" s="75"/>
      <c r="O106" s="96"/>
      <c r="P106" s="96"/>
      <c r="Q106" s="96"/>
      <c r="R106" s="96"/>
      <c r="S106" s="96"/>
      <c r="T106" s="96"/>
      <c r="U106" s="96"/>
      <c r="V106" s="124"/>
    </row>
    <row r="107" spans="2:22" customFormat="1" ht="71.25" customHeight="1" x14ac:dyDescent="0.2">
      <c r="B107" s="89"/>
      <c r="C107" s="431"/>
      <c r="D107" s="432"/>
      <c r="E107" s="87"/>
      <c r="F107" s="389" t="s">
        <v>1786</v>
      </c>
      <c r="G107" s="390"/>
      <c r="H107" s="390"/>
      <c r="I107" s="390"/>
      <c r="J107" s="390"/>
      <c r="K107" s="390"/>
      <c r="L107" s="390"/>
      <c r="M107" s="391"/>
      <c r="N107" s="88"/>
      <c r="O107" s="343">
        <v>0</v>
      </c>
      <c r="P107" s="55"/>
      <c r="Q107" s="343">
        <v>2</v>
      </c>
      <c r="R107" s="55"/>
      <c r="S107" s="55"/>
      <c r="T107" s="436" t="s">
        <v>2476</v>
      </c>
      <c r="U107" s="437"/>
      <c r="V107" s="124"/>
    </row>
    <row r="108" spans="2:22" customFormat="1" ht="14.25" customHeight="1" x14ac:dyDescent="0.2">
      <c r="B108" s="89"/>
      <c r="C108" s="431"/>
      <c r="D108" s="432"/>
      <c r="E108" s="87"/>
      <c r="F108" s="75"/>
      <c r="G108" s="420" t="s">
        <v>503</v>
      </c>
      <c r="H108" s="420"/>
      <c r="I108" s="420"/>
      <c r="J108" s="420"/>
      <c r="K108" s="420"/>
      <c r="L108" s="88"/>
      <c r="M108" s="88"/>
      <c r="N108" s="88"/>
      <c r="O108" s="84"/>
      <c r="P108" s="84"/>
      <c r="Q108" s="84"/>
      <c r="R108" s="84"/>
      <c r="S108" s="84"/>
      <c r="T108" s="417"/>
      <c r="U108" s="417"/>
      <c r="V108" s="85"/>
    </row>
    <row r="109" spans="2:22" customFormat="1" ht="42" customHeight="1" x14ac:dyDescent="0.2">
      <c r="B109" s="89"/>
      <c r="C109" s="431"/>
      <c r="D109" s="432"/>
      <c r="E109" s="87"/>
      <c r="F109" s="425" t="s">
        <v>2296</v>
      </c>
      <c r="G109" s="425"/>
      <c r="H109" s="425"/>
      <c r="I109" s="425"/>
      <c r="J109" s="425"/>
      <c r="K109" s="425"/>
      <c r="L109" s="425"/>
      <c r="M109" s="425"/>
      <c r="N109" s="425"/>
      <c r="O109" s="318" t="s">
        <v>2287</v>
      </c>
      <c r="P109" s="84"/>
      <c r="Q109" s="318" t="s">
        <v>2288</v>
      </c>
      <c r="R109" s="84"/>
      <c r="S109" s="84"/>
      <c r="T109" s="417" t="s">
        <v>501</v>
      </c>
      <c r="U109" s="417"/>
      <c r="V109" s="85"/>
    </row>
    <row r="110" spans="2:22" customFormat="1" ht="50.1" customHeight="1" x14ac:dyDescent="0.2">
      <c r="B110" s="89"/>
      <c r="C110" s="431"/>
      <c r="D110" s="432"/>
      <c r="E110" s="87"/>
      <c r="F110" s="389"/>
      <c r="G110" s="390"/>
      <c r="H110" s="390"/>
      <c r="I110" s="390"/>
      <c r="J110" s="390"/>
      <c r="K110" s="390"/>
      <c r="L110" s="390"/>
      <c r="M110" s="391"/>
      <c r="N110" s="88"/>
      <c r="O110" s="147"/>
      <c r="P110" s="84"/>
      <c r="Q110" s="147"/>
      <c r="R110" s="84"/>
      <c r="S110" s="84"/>
      <c r="T110" s="402"/>
      <c r="U110" s="403"/>
      <c r="V110" s="85"/>
    </row>
    <row r="111" spans="2:22" customFormat="1" ht="9.75" customHeight="1" x14ac:dyDescent="0.2">
      <c r="B111" s="89"/>
      <c r="C111" s="431"/>
      <c r="D111" s="432"/>
      <c r="E111" s="87"/>
      <c r="F111" s="426" t="s">
        <v>503</v>
      </c>
      <c r="G111" s="426"/>
      <c r="H111" s="426"/>
      <c r="I111" s="426"/>
      <c r="J111" s="426"/>
      <c r="K111" s="426"/>
      <c r="L111" s="426"/>
      <c r="M111" s="426"/>
      <c r="N111" s="88"/>
      <c r="O111" s="87"/>
      <c r="P111" s="84"/>
      <c r="Q111" s="87"/>
      <c r="R111" s="84"/>
      <c r="S111" s="84"/>
      <c r="T111" s="87"/>
      <c r="U111" s="87"/>
      <c r="V111" s="85"/>
    </row>
    <row r="112" spans="2:22" customFormat="1" ht="50.1" customHeight="1" x14ac:dyDescent="0.2">
      <c r="B112" s="89"/>
      <c r="C112" s="431"/>
      <c r="D112" s="432"/>
      <c r="E112" s="87"/>
      <c r="F112" s="389"/>
      <c r="G112" s="390"/>
      <c r="H112" s="390"/>
      <c r="I112" s="390"/>
      <c r="J112" s="390"/>
      <c r="K112" s="390"/>
      <c r="L112" s="390"/>
      <c r="M112" s="391"/>
      <c r="N112" s="88"/>
      <c r="O112" s="147"/>
      <c r="P112" s="84"/>
      <c r="Q112" s="147"/>
      <c r="R112" s="84"/>
      <c r="S112" s="84"/>
      <c r="T112" s="402"/>
      <c r="U112" s="403"/>
      <c r="V112" s="85"/>
    </row>
    <row r="113" spans="2:22" customFormat="1" ht="11.25" customHeight="1" x14ac:dyDescent="0.2">
      <c r="B113" s="89"/>
      <c r="C113" s="431"/>
      <c r="D113" s="432"/>
      <c r="E113" s="87"/>
      <c r="F113" s="426" t="s">
        <v>503</v>
      </c>
      <c r="G113" s="426"/>
      <c r="H113" s="426"/>
      <c r="I113" s="426"/>
      <c r="J113" s="426"/>
      <c r="K113" s="426"/>
      <c r="L113" s="426"/>
      <c r="M113" s="426"/>
      <c r="N113" s="75"/>
      <c r="O113" s="75"/>
      <c r="P113" s="75"/>
      <c r="Q113" s="75"/>
      <c r="R113" s="75"/>
      <c r="S113" s="75"/>
      <c r="T113" s="75"/>
      <c r="U113" s="75"/>
      <c r="V113" s="85"/>
    </row>
    <row r="114" spans="2:22" customFormat="1" ht="50.1" customHeight="1" x14ac:dyDescent="0.2">
      <c r="B114" s="89"/>
      <c r="C114" s="433"/>
      <c r="D114" s="434"/>
      <c r="E114" s="87"/>
      <c r="F114" s="389"/>
      <c r="G114" s="390"/>
      <c r="H114" s="390"/>
      <c r="I114" s="390"/>
      <c r="J114" s="390"/>
      <c r="K114" s="390"/>
      <c r="L114" s="390"/>
      <c r="M114" s="391"/>
      <c r="N114" s="88"/>
      <c r="O114" s="147"/>
      <c r="P114" s="84"/>
      <c r="Q114" s="147"/>
      <c r="R114" s="84"/>
      <c r="S114" s="84"/>
      <c r="T114" s="402"/>
      <c r="U114" s="403"/>
      <c r="V114" s="85"/>
    </row>
    <row r="115" spans="2:22" customFormat="1" ht="11.25" customHeight="1" x14ac:dyDescent="0.2">
      <c r="B115" s="89"/>
      <c r="C115" s="87"/>
      <c r="D115" s="90"/>
      <c r="E115" s="90"/>
      <c r="F115" s="75"/>
      <c r="G115" s="90"/>
      <c r="H115" s="90"/>
      <c r="I115" s="90"/>
      <c r="J115" s="90"/>
      <c r="K115" s="90"/>
      <c r="L115" s="90"/>
      <c r="M115" s="90"/>
      <c r="N115" s="90"/>
      <c r="O115" s="72"/>
      <c r="P115" s="91"/>
      <c r="Q115" s="72"/>
      <c r="R115" s="91"/>
      <c r="S115" s="91"/>
      <c r="T115" s="92"/>
      <c r="U115" s="92"/>
      <c r="V115" s="85"/>
    </row>
    <row r="116" spans="2:22" customFormat="1" ht="11.25" customHeight="1" x14ac:dyDescent="0.2">
      <c r="B116" s="89"/>
      <c r="C116" s="427" t="s">
        <v>497</v>
      </c>
      <c r="D116" s="427"/>
      <c r="E116" s="427"/>
      <c r="F116" s="427"/>
      <c r="G116" s="427"/>
      <c r="H116" s="427"/>
      <c r="I116" s="427"/>
      <c r="J116" s="427"/>
      <c r="K116" s="427"/>
      <c r="L116" s="427"/>
      <c r="M116" s="427"/>
      <c r="N116" s="427"/>
      <c r="O116" s="427"/>
      <c r="P116" s="427"/>
      <c r="Q116" s="427"/>
      <c r="R116" s="427"/>
      <c r="S116" s="427"/>
      <c r="T116" s="427"/>
      <c r="U116" s="427"/>
      <c r="V116" s="85"/>
    </row>
    <row r="117" spans="2:22" customFormat="1" ht="26.25" customHeight="1" x14ac:dyDescent="0.2">
      <c r="B117" s="89"/>
      <c r="C117" s="400" t="s">
        <v>700</v>
      </c>
      <c r="D117" s="401"/>
      <c r="E117" s="401"/>
      <c r="F117" s="401"/>
      <c r="G117" s="401"/>
      <c r="H117" s="401"/>
      <c r="I117" s="401"/>
      <c r="J117" s="401"/>
      <c r="K117" s="401"/>
      <c r="L117" s="401"/>
      <c r="M117" s="401"/>
      <c r="N117" s="401"/>
      <c r="O117" s="401"/>
      <c r="P117" s="401"/>
      <c r="Q117" s="401"/>
      <c r="R117" s="401"/>
      <c r="S117" s="401"/>
      <c r="T117" s="401"/>
      <c r="U117" s="401"/>
      <c r="V117" s="85"/>
    </row>
    <row r="118" spans="2:22" customFormat="1" ht="11.25" customHeight="1" x14ac:dyDescent="0.2">
      <c r="B118" s="89"/>
      <c r="C118" s="414" t="s">
        <v>504</v>
      </c>
      <c r="D118" s="415"/>
      <c r="E118" s="184"/>
      <c r="F118" s="185"/>
      <c r="G118" s="416" t="s">
        <v>505</v>
      </c>
      <c r="H118" s="416"/>
      <c r="I118" s="416"/>
      <c r="J118" s="416"/>
      <c r="K118" s="416"/>
      <c r="L118" s="416"/>
      <c r="M118" s="416"/>
      <c r="N118" s="186"/>
      <c r="O118" s="417" t="s">
        <v>2287</v>
      </c>
      <c r="P118" s="183"/>
      <c r="Q118" s="417" t="s">
        <v>2288</v>
      </c>
      <c r="R118" s="183"/>
      <c r="S118" s="183"/>
      <c r="T118" s="417" t="s">
        <v>501</v>
      </c>
      <c r="U118" s="417"/>
      <c r="V118" s="94"/>
    </row>
    <row r="119" spans="2:22" customFormat="1" ht="24.75" customHeight="1" x14ac:dyDescent="0.2">
      <c r="B119" s="89"/>
      <c r="C119" s="379" t="s">
        <v>506</v>
      </c>
      <c r="D119" s="419"/>
      <c r="E119" s="419"/>
      <c r="F119" s="419"/>
      <c r="G119" s="405" t="s">
        <v>2292</v>
      </c>
      <c r="H119" s="405"/>
      <c r="I119" s="405"/>
      <c r="J119" s="405"/>
      <c r="K119" s="405"/>
      <c r="L119" s="405"/>
      <c r="M119" s="405"/>
      <c r="N119" s="88"/>
      <c r="O119" s="418"/>
      <c r="P119" s="84"/>
      <c r="Q119" s="418"/>
      <c r="R119" s="84"/>
      <c r="S119" s="84"/>
      <c r="T119" s="75"/>
      <c r="U119" s="75"/>
      <c r="V119" s="94"/>
    </row>
    <row r="120" spans="2:22" customFormat="1" ht="65.25" customHeight="1" x14ac:dyDescent="0.2">
      <c r="B120" s="89">
        <v>1</v>
      </c>
      <c r="C120" s="406" t="s">
        <v>1790</v>
      </c>
      <c r="D120" s="407"/>
      <c r="E120" s="75"/>
      <c r="F120" s="389" t="s">
        <v>1792</v>
      </c>
      <c r="G120" s="390"/>
      <c r="H120" s="390"/>
      <c r="I120" s="390"/>
      <c r="J120" s="390"/>
      <c r="K120" s="390"/>
      <c r="L120" s="390"/>
      <c r="M120" s="391"/>
      <c r="N120" s="88"/>
      <c r="O120" s="343">
        <v>0</v>
      </c>
      <c r="P120" s="344"/>
      <c r="Q120" s="343">
        <v>1</v>
      </c>
      <c r="R120" s="344"/>
      <c r="S120" s="344"/>
      <c r="T120" s="436" t="s">
        <v>2476</v>
      </c>
      <c r="U120" s="437"/>
      <c r="V120" s="94"/>
    </row>
    <row r="121" spans="2:22" customFormat="1" ht="5.0999999999999996" customHeight="1" x14ac:dyDescent="0.2">
      <c r="B121" s="74"/>
      <c r="C121" s="408"/>
      <c r="D121" s="409"/>
      <c r="E121" s="75"/>
      <c r="F121" s="75"/>
      <c r="G121" s="90"/>
      <c r="H121" s="90"/>
      <c r="I121" s="90"/>
      <c r="J121" s="90"/>
      <c r="K121" s="90"/>
      <c r="L121" s="90"/>
      <c r="M121" s="90"/>
      <c r="N121" s="90"/>
      <c r="O121" s="96"/>
      <c r="P121" s="345"/>
      <c r="Q121" s="96"/>
      <c r="R121" s="345"/>
      <c r="S121" s="345"/>
      <c r="T121" s="120"/>
      <c r="U121" s="120"/>
      <c r="V121" s="94"/>
    </row>
    <row r="122" spans="2:22" s="55" customFormat="1" ht="50.1" customHeight="1" x14ac:dyDescent="0.2">
      <c r="B122" s="74"/>
      <c r="C122" s="410"/>
      <c r="D122" s="411"/>
      <c r="E122" s="75"/>
      <c r="F122" s="389"/>
      <c r="G122" s="390"/>
      <c r="H122" s="390"/>
      <c r="I122" s="390"/>
      <c r="J122" s="390"/>
      <c r="K122" s="390"/>
      <c r="L122" s="390"/>
      <c r="M122" s="391"/>
      <c r="N122" s="88"/>
      <c r="O122" s="343"/>
      <c r="P122" s="344"/>
      <c r="Q122" s="343"/>
      <c r="R122" s="344"/>
      <c r="S122" s="344"/>
      <c r="T122" s="436"/>
      <c r="U122" s="437"/>
      <c r="V122" s="94"/>
    </row>
    <row r="123" spans="2:22" s="55" customFormat="1" ht="9" customHeight="1" x14ac:dyDescent="0.2">
      <c r="B123" s="74"/>
      <c r="C123" s="75"/>
      <c r="D123" s="75"/>
      <c r="E123" s="75"/>
      <c r="F123" s="75"/>
      <c r="G123" s="404"/>
      <c r="H123" s="404"/>
      <c r="I123" s="404"/>
      <c r="J123" s="404"/>
      <c r="K123" s="404"/>
      <c r="L123" s="90"/>
      <c r="M123" s="90"/>
      <c r="N123" s="90"/>
      <c r="O123" s="96"/>
      <c r="P123" s="345"/>
      <c r="Q123" s="96"/>
      <c r="R123" s="345"/>
      <c r="S123" s="345"/>
      <c r="T123" s="96"/>
      <c r="U123" s="96"/>
      <c r="V123" s="94"/>
    </row>
    <row r="124" spans="2:22" s="55" customFormat="1" ht="67.5" customHeight="1" x14ac:dyDescent="0.2">
      <c r="B124" s="89">
        <v>2</v>
      </c>
      <c r="C124" s="406" t="s">
        <v>1791</v>
      </c>
      <c r="D124" s="407"/>
      <c r="E124" s="75"/>
      <c r="F124" s="389" t="s">
        <v>153</v>
      </c>
      <c r="G124" s="390"/>
      <c r="H124" s="390"/>
      <c r="I124" s="390"/>
      <c r="J124" s="390"/>
      <c r="K124" s="390"/>
      <c r="L124" s="390"/>
      <c r="M124" s="391"/>
      <c r="N124" s="88"/>
      <c r="O124" s="343">
        <v>0</v>
      </c>
      <c r="P124" s="344"/>
      <c r="Q124" s="346">
        <v>115000</v>
      </c>
      <c r="R124" s="344"/>
      <c r="S124" s="344"/>
      <c r="T124" s="436" t="s">
        <v>2476</v>
      </c>
      <c r="U124" s="437"/>
      <c r="V124" s="94"/>
    </row>
    <row r="125" spans="2:22" s="55" customFormat="1" ht="11.25" customHeight="1" x14ac:dyDescent="0.2">
      <c r="B125" s="74"/>
      <c r="C125" s="408"/>
      <c r="D125" s="409"/>
      <c r="E125" s="75"/>
      <c r="F125" s="75"/>
      <c r="G125" s="90"/>
      <c r="H125" s="90"/>
      <c r="I125" s="90"/>
      <c r="J125" s="90"/>
      <c r="K125" s="90"/>
      <c r="L125" s="90"/>
      <c r="M125" s="90"/>
      <c r="N125" s="90"/>
      <c r="O125" s="96"/>
      <c r="P125" s="345"/>
      <c r="Q125" s="96"/>
      <c r="R125" s="345"/>
      <c r="S125" s="345"/>
      <c r="T125" s="120"/>
      <c r="U125" s="120"/>
      <c r="V125" s="94"/>
    </row>
    <row r="126" spans="2:22" s="55" customFormat="1" ht="50.1" customHeight="1" x14ac:dyDescent="0.2">
      <c r="B126" s="74"/>
      <c r="C126" s="410"/>
      <c r="D126" s="411"/>
      <c r="E126" s="75"/>
      <c r="F126" s="389"/>
      <c r="G126" s="390"/>
      <c r="H126" s="390"/>
      <c r="I126" s="390"/>
      <c r="J126" s="390"/>
      <c r="K126" s="390"/>
      <c r="L126" s="390"/>
      <c r="M126" s="391"/>
      <c r="N126" s="88"/>
      <c r="O126" s="343"/>
      <c r="P126" s="344"/>
      <c r="Q126" s="343"/>
      <c r="R126" s="344"/>
      <c r="S126" s="344"/>
      <c r="T126" s="436"/>
      <c r="U126" s="437"/>
      <c r="V126" s="94"/>
    </row>
    <row r="127" spans="2:22" s="55" customFormat="1" ht="12" customHeight="1" x14ac:dyDescent="0.2">
      <c r="B127" s="89"/>
      <c r="C127" s="87"/>
      <c r="D127" s="75"/>
      <c r="E127" s="75"/>
      <c r="F127" s="75"/>
      <c r="G127" s="90"/>
      <c r="H127" s="90"/>
      <c r="I127" s="90"/>
      <c r="J127" s="90"/>
      <c r="K127" s="90"/>
      <c r="L127" s="88"/>
      <c r="M127" s="88"/>
      <c r="N127" s="88"/>
      <c r="O127" s="75"/>
      <c r="P127" s="84"/>
      <c r="Q127" s="87"/>
      <c r="R127" s="84"/>
      <c r="S127" s="84"/>
      <c r="T127" s="87"/>
      <c r="U127" s="87"/>
      <c r="V127" s="94"/>
    </row>
    <row r="128" spans="2:22" s="55" customFormat="1" ht="50.1" customHeight="1" x14ac:dyDescent="0.2">
      <c r="B128" s="89">
        <v>3</v>
      </c>
      <c r="C128" s="406"/>
      <c r="D128" s="407"/>
      <c r="E128" s="75"/>
      <c r="F128" s="389"/>
      <c r="G128" s="390"/>
      <c r="H128" s="390"/>
      <c r="I128" s="390"/>
      <c r="J128" s="390"/>
      <c r="K128" s="390"/>
      <c r="L128" s="390"/>
      <c r="M128" s="391"/>
      <c r="N128" s="88"/>
      <c r="O128" s="343"/>
      <c r="P128" s="344"/>
      <c r="Q128" s="346"/>
      <c r="R128" s="344"/>
      <c r="S128" s="344"/>
      <c r="T128" s="436"/>
      <c r="U128" s="437"/>
      <c r="V128" s="94"/>
    </row>
    <row r="129" spans="2:22" s="55" customFormat="1" ht="5.0999999999999996" customHeight="1" x14ac:dyDescent="0.2">
      <c r="B129" s="74"/>
      <c r="C129" s="408"/>
      <c r="D129" s="409"/>
      <c r="E129" s="75"/>
      <c r="F129" s="75"/>
      <c r="G129" s="90"/>
      <c r="H129" s="90"/>
      <c r="I129" s="90"/>
      <c r="J129" s="90"/>
      <c r="K129" s="90"/>
      <c r="L129" s="90"/>
      <c r="M129" s="90"/>
      <c r="N129" s="90"/>
      <c r="O129" s="72"/>
      <c r="P129" s="91"/>
      <c r="Q129" s="72"/>
      <c r="R129" s="91"/>
      <c r="S129" s="91"/>
      <c r="T129" s="92"/>
      <c r="U129" s="92"/>
      <c r="V129" s="94"/>
    </row>
    <row r="130" spans="2:22" s="55" customFormat="1" ht="50.1" customHeight="1" x14ac:dyDescent="0.2">
      <c r="B130" s="74"/>
      <c r="C130" s="410"/>
      <c r="D130" s="411"/>
      <c r="E130" s="75"/>
      <c r="F130" s="389"/>
      <c r="G130" s="390"/>
      <c r="H130" s="390"/>
      <c r="I130" s="390"/>
      <c r="J130" s="390"/>
      <c r="K130" s="390"/>
      <c r="L130" s="390"/>
      <c r="M130" s="391"/>
      <c r="N130" s="88"/>
      <c r="O130" s="147"/>
      <c r="P130" s="84"/>
      <c r="Q130" s="147"/>
      <c r="R130" s="84"/>
      <c r="S130" s="84"/>
      <c r="T130" s="402"/>
      <c r="U130" s="403"/>
      <c r="V130" s="94"/>
    </row>
    <row r="131" spans="2:22" s="55" customFormat="1" ht="12" customHeight="1" x14ac:dyDescent="0.2">
      <c r="B131" s="89"/>
      <c r="C131" s="87"/>
      <c r="D131" s="75"/>
      <c r="E131" s="75"/>
      <c r="F131" s="75"/>
      <c r="G131" s="90"/>
      <c r="H131" s="90"/>
      <c r="I131" s="90"/>
      <c r="J131" s="90"/>
      <c r="K131" s="90"/>
      <c r="L131" s="88"/>
      <c r="M131" s="88"/>
      <c r="N131" s="88"/>
      <c r="O131" s="75"/>
      <c r="P131" s="84"/>
      <c r="Q131" s="87"/>
      <c r="R131" s="84"/>
      <c r="S131" s="84"/>
      <c r="T131" s="87"/>
      <c r="U131" s="87"/>
      <c r="V131" s="94"/>
    </row>
    <row r="132" spans="2:22" s="55" customFormat="1" ht="50.1" customHeight="1" x14ac:dyDescent="0.2">
      <c r="B132" s="89">
        <v>4</v>
      </c>
      <c r="C132" s="406"/>
      <c r="D132" s="407"/>
      <c r="E132" s="75"/>
      <c r="F132" s="389"/>
      <c r="G132" s="390"/>
      <c r="H132" s="390"/>
      <c r="I132" s="390"/>
      <c r="J132" s="390"/>
      <c r="K132" s="390"/>
      <c r="L132" s="390"/>
      <c r="M132" s="391"/>
      <c r="N132" s="88"/>
      <c r="O132" s="147"/>
      <c r="P132" s="84"/>
      <c r="Q132" s="147"/>
      <c r="R132" s="84"/>
      <c r="S132" s="84"/>
      <c r="T132" s="402"/>
      <c r="U132" s="403"/>
      <c r="V132" s="94"/>
    </row>
    <row r="133" spans="2:22" s="55" customFormat="1" ht="5.0999999999999996" customHeight="1" x14ac:dyDescent="0.2">
      <c r="B133" s="74"/>
      <c r="C133" s="408"/>
      <c r="D133" s="409"/>
      <c r="E133" s="75"/>
      <c r="F133" s="75"/>
      <c r="G133" s="90"/>
      <c r="H133" s="90"/>
      <c r="I133" s="90"/>
      <c r="J133" s="90"/>
      <c r="K133" s="90"/>
      <c r="L133" s="90"/>
      <c r="M133" s="90"/>
      <c r="N133" s="90"/>
      <c r="O133" s="72"/>
      <c r="P133" s="91"/>
      <c r="Q133" s="72"/>
      <c r="R133" s="91"/>
      <c r="S133" s="91"/>
      <c r="T133" s="92"/>
      <c r="U133" s="92"/>
      <c r="V133" s="94"/>
    </row>
    <row r="134" spans="2:22" s="55" customFormat="1" ht="50.1" customHeight="1" x14ac:dyDescent="0.2">
      <c r="B134" s="74"/>
      <c r="C134" s="410"/>
      <c r="D134" s="411"/>
      <c r="E134" s="75"/>
      <c r="F134" s="389"/>
      <c r="G134" s="390"/>
      <c r="H134" s="390"/>
      <c r="I134" s="390"/>
      <c r="J134" s="390"/>
      <c r="K134" s="390"/>
      <c r="L134" s="390"/>
      <c r="M134" s="391"/>
      <c r="N134" s="88"/>
      <c r="O134" s="147"/>
      <c r="P134" s="84"/>
      <c r="Q134" s="147"/>
      <c r="R134" s="84"/>
      <c r="S134" s="84"/>
      <c r="T134" s="402"/>
      <c r="U134" s="403"/>
      <c r="V134" s="94"/>
    </row>
    <row r="135" spans="2:22" s="55" customFormat="1" ht="5.0999999999999996" customHeight="1" x14ac:dyDescent="0.2">
      <c r="B135" s="77"/>
      <c r="C135" s="78"/>
      <c r="D135" s="78"/>
      <c r="E135" s="78"/>
      <c r="F135" s="78"/>
      <c r="G135" s="95"/>
      <c r="H135" s="95"/>
      <c r="I135" s="95"/>
      <c r="J135" s="95"/>
      <c r="K135" s="95"/>
      <c r="L135" s="95"/>
      <c r="M135" s="95"/>
      <c r="N135" s="95"/>
      <c r="O135" s="78"/>
      <c r="P135" s="78"/>
      <c r="Q135" s="78"/>
      <c r="R135" s="78"/>
      <c r="S135" s="78"/>
      <c r="T135" s="78"/>
      <c r="U135" s="78"/>
      <c r="V135" s="175"/>
    </row>
    <row r="136" spans="2:22" s="55" customFormat="1" ht="11.25" customHeight="1" x14ac:dyDescent="0.2">
      <c r="B136" s="76"/>
      <c r="C136" s="421" t="s">
        <v>497</v>
      </c>
      <c r="D136" s="415"/>
      <c r="E136" s="415"/>
      <c r="F136" s="415"/>
      <c r="G136" s="415"/>
      <c r="H136" s="415"/>
      <c r="I136" s="415"/>
      <c r="J136" s="415"/>
      <c r="K136" s="415"/>
      <c r="L136" s="415"/>
      <c r="M136" s="415"/>
      <c r="N136" s="415"/>
      <c r="O136" s="415"/>
      <c r="P136" s="415"/>
      <c r="Q136" s="415"/>
      <c r="R136" s="415"/>
      <c r="S136" s="415"/>
      <c r="T136" s="415"/>
      <c r="U136" s="415"/>
      <c r="V136" s="422"/>
    </row>
    <row r="137" spans="2:22" s="55" customFormat="1" ht="24.75" customHeight="1" x14ac:dyDescent="0.2">
      <c r="B137" s="76"/>
      <c r="C137" s="400" t="s">
        <v>2297</v>
      </c>
      <c r="D137" s="400"/>
      <c r="E137" s="400"/>
      <c r="F137" s="400"/>
      <c r="G137" s="400"/>
      <c r="H137" s="400"/>
      <c r="I137" s="400"/>
      <c r="J137" s="400"/>
      <c r="K137" s="400"/>
      <c r="L137" s="400"/>
      <c r="M137" s="400"/>
      <c r="N137" s="400"/>
      <c r="O137" s="400"/>
      <c r="P137" s="400"/>
      <c r="Q137" s="400"/>
      <c r="R137" s="400"/>
      <c r="S137" s="400"/>
      <c r="T137" s="400"/>
      <c r="U137" s="400"/>
      <c r="V137" s="85"/>
    </row>
    <row r="138" spans="2:22" s="55" customFormat="1" ht="11.25" customHeight="1" x14ac:dyDescent="0.2">
      <c r="B138" s="86"/>
      <c r="C138" s="423" t="s">
        <v>498</v>
      </c>
      <c r="D138" s="424"/>
      <c r="E138" s="183"/>
      <c r="F138" s="183"/>
      <c r="G138" s="423" t="s">
        <v>500</v>
      </c>
      <c r="H138" s="423"/>
      <c r="I138" s="423"/>
      <c r="J138" s="423"/>
      <c r="K138" s="423"/>
      <c r="L138" s="182"/>
      <c r="M138" s="182"/>
      <c r="N138" s="182"/>
      <c r="O138" s="417" t="s">
        <v>2287</v>
      </c>
      <c r="P138" s="84"/>
      <c r="Q138" s="417" t="s">
        <v>2288</v>
      </c>
      <c r="R138" s="84"/>
      <c r="S138" s="84"/>
      <c r="T138" s="417" t="s">
        <v>501</v>
      </c>
      <c r="U138" s="417"/>
      <c r="V138" s="85"/>
    </row>
    <row r="139" spans="2:22" s="55" customFormat="1" ht="48.75" customHeight="1" x14ac:dyDescent="0.2">
      <c r="B139" s="86"/>
      <c r="C139" s="400" t="s">
        <v>499</v>
      </c>
      <c r="D139" s="401"/>
      <c r="E139" s="87"/>
      <c r="F139" s="425" t="s">
        <v>2298</v>
      </c>
      <c r="G139" s="425"/>
      <c r="H139" s="425"/>
      <c r="I139" s="425"/>
      <c r="J139" s="425"/>
      <c r="K139" s="425"/>
      <c r="L139" s="425"/>
      <c r="M139" s="425"/>
      <c r="N139" s="88"/>
      <c r="O139" s="417"/>
      <c r="P139" s="87"/>
      <c r="Q139" s="417"/>
      <c r="R139" s="87"/>
      <c r="S139" s="87"/>
      <c r="T139" s="62"/>
      <c r="U139" s="87"/>
      <c r="V139" s="85"/>
    </row>
    <row r="140" spans="2:22" s="55" customFormat="1" ht="11.25" customHeight="1" x14ac:dyDescent="0.2">
      <c r="B140" s="86"/>
      <c r="C140" s="80"/>
      <c r="D140" s="178"/>
      <c r="E140" s="87"/>
      <c r="F140" s="179"/>
      <c r="G140" s="417" t="s">
        <v>502</v>
      </c>
      <c r="H140" s="417"/>
      <c r="I140" s="417"/>
      <c r="J140" s="417"/>
      <c r="K140" s="417"/>
      <c r="L140" s="179"/>
      <c r="M140" s="179"/>
      <c r="N140" s="88"/>
      <c r="O140" s="87"/>
      <c r="P140" s="87"/>
      <c r="Q140" s="418"/>
      <c r="R140" s="87"/>
      <c r="S140" s="87"/>
      <c r="T140" s="62"/>
      <c r="U140" s="87"/>
      <c r="V140" s="85"/>
    </row>
    <row r="141" spans="2:22" s="55" customFormat="1" ht="83.25" customHeight="1" x14ac:dyDescent="0.2">
      <c r="B141" s="317">
        <v>3</v>
      </c>
      <c r="C141" s="429" t="str">
        <f>G42</f>
        <v>Vecināta laikmetīgās mākslas un kultūras pieejamība un sasniegta plašāka auditorija</v>
      </c>
      <c r="D141" s="430"/>
      <c r="E141" s="87"/>
      <c r="F141" s="389" t="s">
        <v>1793</v>
      </c>
      <c r="G141" s="390"/>
      <c r="H141" s="390"/>
      <c r="I141" s="390"/>
      <c r="J141" s="390"/>
      <c r="K141" s="390"/>
      <c r="L141" s="390"/>
      <c r="M141" s="391"/>
      <c r="N141" s="88"/>
      <c r="O141" s="343">
        <v>0</v>
      </c>
      <c r="Q141" s="343">
        <v>20</v>
      </c>
      <c r="R141" s="87"/>
      <c r="S141" s="87"/>
      <c r="T141" s="436" t="s">
        <v>2477</v>
      </c>
      <c r="U141" s="437"/>
      <c r="V141" s="85"/>
    </row>
    <row r="142" spans="2:22" s="55" customFormat="1" ht="11.25" customHeight="1" x14ac:dyDescent="0.2">
      <c r="B142" s="89"/>
      <c r="C142" s="431"/>
      <c r="D142" s="432"/>
      <c r="E142" s="87"/>
      <c r="F142" s="75"/>
      <c r="G142" s="417" t="s">
        <v>502</v>
      </c>
      <c r="H142" s="417"/>
      <c r="I142" s="417"/>
      <c r="J142" s="417"/>
      <c r="K142" s="417"/>
      <c r="L142" s="75"/>
      <c r="M142" s="75"/>
      <c r="N142" s="75"/>
      <c r="O142" s="96"/>
      <c r="P142" s="96"/>
      <c r="Q142" s="96"/>
      <c r="R142" s="75"/>
      <c r="S142" s="75"/>
      <c r="T142" s="75"/>
      <c r="U142" s="75"/>
      <c r="V142" s="124"/>
    </row>
    <row r="143" spans="2:22" s="55" customFormat="1" ht="80.25" customHeight="1" x14ac:dyDescent="0.2">
      <c r="B143" s="89"/>
      <c r="C143" s="431"/>
      <c r="D143" s="432"/>
      <c r="E143" s="87"/>
      <c r="F143" s="389" t="s">
        <v>1794</v>
      </c>
      <c r="G143" s="390"/>
      <c r="H143" s="390"/>
      <c r="I143" s="390"/>
      <c r="J143" s="390"/>
      <c r="K143" s="390"/>
      <c r="L143" s="390"/>
      <c r="M143" s="391"/>
      <c r="N143" s="88"/>
      <c r="O143" s="343">
        <v>0</v>
      </c>
      <c r="Q143" s="343">
        <v>100</v>
      </c>
      <c r="R143" s="87"/>
      <c r="S143" s="87"/>
      <c r="T143" s="436" t="s">
        <v>2477</v>
      </c>
      <c r="U143" s="437"/>
      <c r="V143" s="124"/>
    </row>
    <row r="144" spans="2:22" s="55" customFormat="1" ht="11.25" customHeight="1" x14ac:dyDescent="0.2">
      <c r="B144" s="89"/>
      <c r="C144" s="431"/>
      <c r="D144" s="432"/>
      <c r="E144" s="87"/>
      <c r="F144" s="75"/>
      <c r="G144" s="420" t="s">
        <v>503</v>
      </c>
      <c r="H144" s="420"/>
      <c r="I144" s="420"/>
      <c r="J144" s="420"/>
      <c r="K144" s="420"/>
      <c r="L144" s="88"/>
      <c r="M144" s="88"/>
      <c r="N144" s="88"/>
      <c r="O144" s="84"/>
      <c r="P144" s="84"/>
      <c r="Q144" s="84"/>
      <c r="R144" s="84"/>
      <c r="S144" s="84"/>
      <c r="T144" s="417"/>
      <c r="U144" s="417"/>
      <c r="V144" s="85"/>
    </row>
    <row r="145" spans="2:22" s="55" customFormat="1" ht="42.75" customHeight="1" x14ac:dyDescent="0.2">
      <c r="B145" s="89"/>
      <c r="C145" s="431"/>
      <c r="D145" s="432"/>
      <c r="E145" s="87"/>
      <c r="F145" s="425" t="s">
        <v>2296</v>
      </c>
      <c r="G145" s="425"/>
      <c r="H145" s="425"/>
      <c r="I145" s="425"/>
      <c r="J145" s="425"/>
      <c r="K145" s="425"/>
      <c r="L145" s="425"/>
      <c r="M145" s="425"/>
      <c r="N145" s="425"/>
      <c r="O145" s="318" t="s">
        <v>2287</v>
      </c>
      <c r="P145" s="84"/>
      <c r="Q145" s="318" t="s">
        <v>2288</v>
      </c>
      <c r="R145" s="84"/>
      <c r="S145" s="84"/>
      <c r="T145" s="417" t="s">
        <v>501</v>
      </c>
      <c r="U145" s="417"/>
      <c r="V145" s="85"/>
    </row>
    <row r="146" spans="2:22" s="55" customFormat="1" ht="50.1" customHeight="1" x14ac:dyDescent="0.2">
      <c r="B146" s="89"/>
      <c r="C146" s="431"/>
      <c r="D146" s="432"/>
      <c r="E146" s="87"/>
      <c r="F146" s="389"/>
      <c r="G146" s="390"/>
      <c r="H146" s="390"/>
      <c r="I146" s="390"/>
      <c r="J146" s="390"/>
      <c r="K146" s="390"/>
      <c r="L146" s="390"/>
      <c r="M146" s="391"/>
      <c r="N146" s="88"/>
      <c r="O146" s="147"/>
      <c r="P146" s="84"/>
      <c r="Q146" s="147"/>
      <c r="R146" s="84"/>
      <c r="S146" s="84"/>
      <c r="T146" s="402"/>
      <c r="U146" s="403"/>
      <c r="V146" s="85"/>
    </row>
    <row r="147" spans="2:22" s="55" customFormat="1" ht="11.25" customHeight="1" x14ac:dyDescent="0.2">
      <c r="B147" s="89"/>
      <c r="C147" s="431"/>
      <c r="D147" s="432"/>
      <c r="E147" s="87"/>
      <c r="F147" s="426" t="s">
        <v>503</v>
      </c>
      <c r="G147" s="426"/>
      <c r="H147" s="426"/>
      <c r="I147" s="426"/>
      <c r="J147" s="426"/>
      <c r="K147" s="426"/>
      <c r="L147" s="426"/>
      <c r="M147" s="426"/>
      <c r="N147" s="88"/>
      <c r="O147" s="87"/>
      <c r="P147" s="84"/>
      <c r="Q147" s="87"/>
      <c r="R147" s="84"/>
      <c r="S147" s="84"/>
      <c r="T147" s="87"/>
      <c r="U147" s="87"/>
      <c r="V147" s="85"/>
    </row>
    <row r="148" spans="2:22" s="55" customFormat="1" ht="50.1" customHeight="1" x14ac:dyDescent="0.2">
      <c r="B148" s="89"/>
      <c r="C148" s="431"/>
      <c r="D148" s="432"/>
      <c r="E148" s="87"/>
      <c r="F148" s="389"/>
      <c r="G148" s="390"/>
      <c r="H148" s="390"/>
      <c r="I148" s="390"/>
      <c r="J148" s="390"/>
      <c r="K148" s="390"/>
      <c r="L148" s="390"/>
      <c r="M148" s="391"/>
      <c r="N148" s="88"/>
      <c r="O148" s="147"/>
      <c r="P148" s="84"/>
      <c r="Q148" s="147"/>
      <c r="R148" s="84"/>
      <c r="S148" s="84"/>
      <c r="T148" s="402"/>
      <c r="U148" s="403"/>
      <c r="V148" s="85"/>
    </row>
    <row r="149" spans="2:22" s="55" customFormat="1" ht="11.25" customHeight="1" x14ac:dyDescent="0.2">
      <c r="B149" s="89"/>
      <c r="C149" s="431"/>
      <c r="D149" s="432"/>
      <c r="E149" s="87"/>
      <c r="F149" s="426" t="s">
        <v>503</v>
      </c>
      <c r="G149" s="426"/>
      <c r="H149" s="426"/>
      <c r="I149" s="426"/>
      <c r="J149" s="426"/>
      <c r="K149" s="426"/>
      <c r="L149" s="426"/>
      <c r="M149" s="426"/>
      <c r="N149" s="75"/>
      <c r="O149" s="75"/>
      <c r="P149" s="75"/>
      <c r="Q149" s="75"/>
      <c r="R149" s="75"/>
      <c r="S149" s="75"/>
      <c r="T149" s="75"/>
      <c r="U149" s="75"/>
      <c r="V149" s="85"/>
    </row>
    <row r="150" spans="2:22" s="55" customFormat="1" ht="50.1" customHeight="1" x14ac:dyDescent="0.2">
      <c r="B150" s="89"/>
      <c r="C150" s="433"/>
      <c r="D150" s="434"/>
      <c r="E150" s="87"/>
      <c r="F150" s="389"/>
      <c r="G150" s="390"/>
      <c r="H150" s="390"/>
      <c r="I150" s="390"/>
      <c r="J150" s="390"/>
      <c r="K150" s="390"/>
      <c r="L150" s="390"/>
      <c r="M150" s="391"/>
      <c r="N150" s="88"/>
      <c r="O150" s="147"/>
      <c r="P150" s="84"/>
      <c r="Q150" s="147"/>
      <c r="R150" s="84"/>
      <c r="S150" s="84"/>
      <c r="T150" s="402"/>
      <c r="U150" s="403"/>
      <c r="V150" s="85"/>
    </row>
    <row r="151" spans="2:22" s="55" customFormat="1" ht="11.25" customHeight="1" x14ac:dyDescent="0.2">
      <c r="B151" s="89"/>
      <c r="C151" s="87"/>
      <c r="D151" s="90"/>
      <c r="E151" s="90"/>
      <c r="F151" s="75"/>
      <c r="G151" s="90"/>
      <c r="H151" s="90"/>
      <c r="I151" s="90"/>
      <c r="J151" s="90"/>
      <c r="K151" s="90"/>
      <c r="L151" s="90"/>
      <c r="M151" s="90"/>
      <c r="N151" s="90"/>
      <c r="O151" s="72"/>
      <c r="P151" s="91"/>
      <c r="Q151" s="72"/>
      <c r="R151" s="91"/>
      <c r="S151" s="91"/>
      <c r="T151" s="92"/>
      <c r="U151" s="92"/>
      <c r="V151" s="85"/>
    </row>
    <row r="152" spans="2:22" s="55" customFormat="1" ht="11.25" customHeight="1" x14ac:dyDescent="0.2">
      <c r="B152" s="89"/>
      <c r="C152" s="427" t="s">
        <v>497</v>
      </c>
      <c r="D152" s="428"/>
      <c r="E152" s="428"/>
      <c r="F152" s="428"/>
      <c r="G152" s="428"/>
      <c r="H152" s="428"/>
      <c r="I152" s="428"/>
      <c r="J152" s="428"/>
      <c r="K152" s="428"/>
      <c r="L152" s="428"/>
      <c r="M152" s="428"/>
      <c r="N152" s="428"/>
      <c r="O152" s="428"/>
      <c r="P152" s="428"/>
      <c r="Q152" s="428"/>
      <c r="R152" s="428"/>
      <c r="S152" s="428"/>
      <c r="T152" s="428"/>
      <c r="U152" s="428"/>
      <c r="V152" s="85"/>
    </row>
    <row r="153" spans="2:22" s="55" customFormat="1" ht="27" customHeight="1" x14ac:dyDescent="0.2">
      <c r="B153" s="89"/>
      <c r="C153" s="400" t="s">
        <v>701</v>
      </c>
      <c r="D153" s="401"/>
      <c r="E153" s="401"/>
      <c r="F153" s="401"/>
      <c r="G153" s="401"/>
      <c r="H153" s="401"/>
      <c r="I153" s="401"/>
      <c r="J153" s="401"/>
      <c r="K153" s="401"/>
      <c r="L153" s="401"/>
      <c r="M153" s="401"/>
      <c r="N153" s="401"/>
      <c r="O153" s="401"/>
      <c r="P153" s="401"/>
      <c r="Q153" s="401"/>
      <c r="R153" s="401"/>
      <c r="S153" s="401"/>
      <c r="T153" s="401"/>
      <c r="U153" s="401"/>
      <c r="V153" s="85"/>
    </row>
    <row r="154" spans="2:22" s="55" customFormat="1" ht="11.25" customHeight="1" x14ac:dyDescent="0.2">
      <c r="B154" s="89"/>
      <c r="C154" s="414" t="s">
        <v>504</v>
      </c>
      <c r="D154" s="415"/>
      <c r="E154" s="184"/>
      <c r="F154" s="185"/>
      <c r="G154" s="416" t="s">
        <v>505</v>
      </c>
      <c r="H154" s="416"/>
      <c r="I154" s="416"/>
      <c r="J154" s="416"/>
      <c r="K154" s="416"/>
      <c r="L154" s="416"/>
      <c r="M154" s="416"/>
      <c r="N154" s="186"/>
      <c r="O154" s="417" t="s">
        <v>2299</v>
      </c>
      <c r="P154" s="183"/>
      <c r="Q154" s="417" t="s">
        <v>2288</v>
      </c>
      <c r="R154" s="183"/>
      <c r="S154" s="183"/>
      <c r="T154" s="417" t="s">
        <v>501</v>
      </c>
      <c r="U154" s="417"/>
      <c r="V154" s="94"/>
    </row>
    <row r="155" spans="2:22" s="55" customFormat="1" ht="29.25" customHeight="1" x14ac:dyDescent="0.2">
      <c r="B155" s="89"/>
      <c r="C155" s="379" t="s">
        <v>507</v>
      </c>
      <c r="D155" s="419"/>
      <c r="E155" s="419"/>
      <c r="F155" s="419"/>
      <c r="G155" s="405" t="s">
        <v>2292</v>
      </c>
      <c r="H155" s="405"/>
      <c r="I155" s="405"/>
      <c r="J155" s="405"/>
      <c r="K155" s="405"/>
      <c r="L155" s="405"/>
      <c r="M155" s="405"/>
      <c r="N155" s="88"/>
      <c r="O155" s="418"/>
      <c r="P155" s="84"/>
      <c r="Q155" s="418"/>
      <c r="R155" s="84"/>
      <c r="S155" s="84"/>
      <c r="T155" s="75"/>
      <c r="U155" s="75"/>
      <c r="V155" s="94"/>
    </row>
    <row r="156" spans="2:22" s="55" customFormat="1" ht="83.25" customHeight="1" x14ac:dyDescent="0.2">
      <c r="B156" s="89">
        <v>1</v>
      </c>
      <c r="C156" s="406" t="s">
        <v>1795</v>
      </c>
      <c r="D156" s="407"/>
      <c r="E156" s="75"/>
      <c r="F156" s="389" t="s">
        <v>1796</v>
      </c>
      <c r="G156" s="390"/>
      <c r="H156" s="390"/>
      <c r="I156" s="390"/>
      <c r="J156" s="390"/>
      <c r="K156" s="390"/>
      <c r="L156" s="390"/>
      <c r="M156" s="391"/>
      <c r="N156" s="88"/>
      <c r="O156" s="343">
        <v>0</v>
      </c>
      <c r="P156" s="344"/>
      <c r="Q156" s="343">
        <v>10</v>
      </c>
      <c r="R156" s="84"/>
      <c r="S156" s="84"/>
      <c r="T156" s="436" t="s">
        <v>2477</v>
      </c>
      <c r="U156" s="437"/>
      <c r="V156" s="94"/>
    </row>
    <row r="157" spans="2:22" s="55" customFormat="1" ht="7.5" customHeight="1" x14ac:dyDescent="0.2">
      <c r="B157" s="74"/>
      <c r="C157" s="408"/>
      <c r="D157" s="409"/>
      <c r="E157" s="75"/>
      <c r="F157" s="75"/>
      <c r="G157" s="90"/>
      <c r="H157" s="90"/>
      <c r="I157" s="90"/>
      <c r="J157" s="90"/>
      <c r="K157" s="90"/>
      <c r="L157" s="90"/>
      <c r="M157" s="90"/>
      <c r="N157" s="90"/>
      <c r="O157" s="96"/>
      <c r="P157" s="345"/>
      <c r="Q157" s="96"/>
      <c r="R157" s="91"/>
      <c r="S157" s="91"/>
      <c r="T157" s="92"/>
      <c r="U157" s="92"/>
      <c r="V157" s="94"/>
    </row>
    <row r="158" spans="2:22" s="55" customFormat="1" ht="50.1" customHeight="1" x14ac:dyDescent="0.2">
      <c r="B158" s="74"/>
      <c r="C158" s="410"/>
      <c r="D158" s="411"/>
      <c r="E158" s="75"/>
      <c r="F158" s="389"/>
      <c r="G158" s="390"/>
      <c r="H158" s="390"/>
      <c r="I158" s="390"/>
      <c r="J158" s="390"/>
      <c r="K158" s="390"/>
      <c r="L158" s="390"/>
      <c r="M158" s="391"/>
      <c r="N158" s="88"/>
      <c r="O158" s="343"/>
      <c r="P158" s="344"/>
      <c r="Q158" s="343"/>
      <c r="R158" s="84"/>
      <c r="S158" s="84"/>
      <c r="T158" s="402"/>
      <c r="U158" s="403"/>
      <c r="V158" s="94"/>
    </row>
    <row r="159" spans="2:22" s="55" customFormat="1" ht="11.25" customHeight="1" x14ac:dyDescent="0.2">
      <c r="B159" s="74"/>
      <c r="C159" s="75"/>
      <c r="D159" s="75"/>
      <c r="E159" s="75"/>
      <c r="F159" s="75"/>
      <c r="G159" s="404"/>
      <c r="H159" s="404"/>
      <c r="I159" s="404"/>
      <c r="J159" s="404"/>
      <c r="K159" s="404"/>
      <c r="L159" s="90"/>
      <c r="M159" s="90"/>
      <c r="N159" s="90"/>
      <c r="O159" s="96"/>
      <c r="P159" s="345"/>
      <c r="Q159" s="96"/>
      <c r="R159" s="91"/>
      <c r="S159" s="91"/>
      <c r="T159" s="75"/>
      <c r="U159" s="75"/>
      <c r="V159" s="94"/>
    </row>
    <row r="160" spans="2:22" s="55" customFormat="1" ht="79.5" customHeight="1" x14ac:dyDescent="0.2">
      <c r="B160" s="89">
        <v>2</v>
      </c>
      <c r="C160" s="406" t="s">
        <v>1797</v>
      </c>
      <c r="D160" s="407"/>
      <c r="E160" s="75"/>
      <c r="F160" s="389" t="s">
        <v>154</v>
      </c>
      <c r="G160" s="390"/>
      <c r="H160" s="390"/>
      <c r="I160" s="390"/>
      <c r="J160" s="390"/>
      <c r="K160" s="390"/>
      <c r="L160" s="390"/>
      <c r="M160" s="391"/>
      <c r="N160" s="88"/>
      <c r="O160" s="343">
        <v>0</v>
      </c>
      <c r="P160" s="344"/>
      <c r="Q160" s="348">
        <v>0.2</v>
      </c>
      <c r="R160" s="84"/>
      <c r="S160" s="84"/>
      <c r="T160" s="436" t="s">
        <v>2477</v>
      </c>
      <c r="U160" s="437"/>
      <c r="V160" s="94"/>
    </row>
    <row r="161" spans="2:22" s="55" customFormat="1" ht="6" customHeight="1" x14ac:dyDescent="0.2">
      <c r="B161" s="74"/>
      <c r="C161" s="408"/>
      <c r="D161" s="409"/>
      <c r="E161" s="75"/>
      <c r="F161" s="75"/>
      <c r="G161" s="90"/>
      <c r="H161" s="90"/>
      <c r="I161" s="90"/>
      <c r="J161" s="90"/>
      <c r="K161" s="90"/>
      <c r="L161" s="90"/>
      <c r="M161" s="90"/>
      <c r="N161" s="90"/>
      <c r="O161" s="72"/>
      <c r="P161" s="91"/>
      <c r="Q161" s="72"/>
      <c r="R161" s="91"/>
      <c r="S161" s="91"/>
      <c r="T161" s="92"/>
      <c r="U161" s="92"/>
      <c r="V161" s="94"/>
    </row>
    <row r="162" spans="2:22" s="55" customFormat="1" ht="50.1" customHeight="1" x14ac:dyDescent="0.2">
      <c r="B162" s="74"/>
      <c r="C162" s="410"/>
      <c r="D162" s="411"/>
      <c r="E162" s="75"/>
      <c r="F162" s="389"/>
      <c r="G162" s="390"/>
      <c r="H162" s="390"/>
      <c r="I162" s="390"/>
      <c r="J162" s="390"/>
      <c r="K162" s="390"/>
      <c r="L162" s="390"/>
      <c r="M162" s="391"/>
      <c r="N162" s="88"/>
      <c r="O162" s="147"/>
      <c r="P162" s="84"/>
      <c r="Q162" s="147"/>
      <c r="R162" s="84"/>
      <c r="S162" s="84"/>
      <c r="T162" s="402"/>
      <c r="U162" s="403"/>
      <c r="V162" s="94"/>
    </row>
    <row r="163" spans="2:22" s="55" customFormat="1" ht="11.25" customHeight="1" x14ac:dyDescent="0.2">
      <c r="B163" s="89"/>
      <c r="C163" s="87"/>
      <c r="D163" s="75"/>
      <c r="E163" s="75"/>
      <c r="F163" s="75"/>
      <c r="G163" s="90"/>
      <c r="H163" s="90"/>
      <c r="I163" s="90"/>
      <c r="J163" s="90"/>
      <c r="K163" s="90"/>
      <c r="L163" s="88"/>
      <c r="M163" s="88"/>
      <c r="N163" s="88"/>
      <c r="O163" s="75"/>
      <c r="P163" s="84"/>
      <c r="Q163" s="87"/>
      <c r="R163" s="84"/>
      <c r="S163" s="84"/>
      <c r="T163" s="87"/>
      <c r="U163" s="87"/>
      <c r="V163" s="94"/>
    </row>
    <row r="164" spans="2:22" s="55" customFormat="1" ht="50.1" customHeight="1" x14ac:dyDescent="0.2">
      <c r="B164" s="89">
        <v>3</v>
      </c>
      <c r="C164" s="406"/>
      <c r="D164" s="407"/>
      <c r="E164" s="75"/>
      <c r="F164" s="389"/>
      <c r="G164" s="390"/>
      <c r="H164" s="390"/>
      <c r="I164" s="390"/>
      <c r="J164" s="390"/>
      <c r="K164" s="390"/>
      <c r="L164" s="390"/>
      <c r="M164" s="391"/>
      <c r="N164" s="88"/>
      <c r="O164" s="147"/>
      <c r="P164" s="84"/>
      <c r="Q164" s="147"/>
      <c r="R164" s="84"/>
      <c r="S164" s="84"/>
      <c r="T164" s="402"/>
      <c r="U164" s="403"/>
      <c r="V164" s="94"/>
    </row>
    <row r="165" spans="2:22" s="55" customFormat="1" ht="6.75" customHeight="1" x14ac:dyDescent="0.2">
      <c r="B165" s="74"/>
      <c r="C165" s="408"/>
      <c r="D165" s="409"/>
      <c r="E165" s="75"/>
      <c r="F165" s="75"/>
      <c r="G165" s="90"/>
      <c r="H165" s="90"/>
      <c r="I165" s="90"/>
      <c r="J165" s="90"/>
      <c r="K165" s="90"/>
      <c r="L165" s="90"/>
      <c r="M165" s="90"/>
      <c r="N165" s="90"/>
      <c r="O165" s="72"/>
      <c r="P165" s="91"/>
      <c r="Q165" s="72"/>
      <c r="R165" s="91"/>
      <c r="S165" s="91"/>
      <c r="T165" s="92"/>
      <c r="U165" s="92"/>
      <c r="V165" s="94"/>
    </row>
    <row r="166" spans="2:22" s="55" customFormat="1" ht="50.1" customHeight="1" x14ac:dyDescent="0.2">
      <c r="B166" s="74"/>
      <c r="C166" s="410"/>
      <c r="D166" s="411"/>
      <c r="E166" s="75"/>
      <c r="F166" s="389"/>
      <c r="G166" s="390"/>
      <c r="H166" s="390"/>
      <c r="I166" s="390"/>
      <c r="J166" s="390"/>
      <c r="K166" s="390"/>
      <c r="L166" s="390"/>
      <c r="M166" s="391"/>
      <c r="N166" s="88"/>
      <c r="O166" s="147"/>
      <c r="P166" s="84"/>
      <c r="Q166" s="147"/>
      <c r="R166" s="84"/>
      <c r="S166" s="84"/>
      <c r="T166" s="402"/>
      <c r="U166" s="403"/>
      <c r="V166" s="94"/>
    </row>
    <row r="167" spans="2:22" s="55" customFormat="1" ht="11.25" customHeight="1" x14ac:dyDescent="0.2">
      <c r="B167" s="89"/>
      <c r="C167" s="87"/>
      <c r="D167" s="75"/>
      <c r="E167" s="75"/>
      <c r="F167" s="75"/>
      <c r="G167" s="90"/>
      <c r="H167" s="90"/>
      <c r="I167" s="90"/>
      <c r="J167" s="90"/>
      <c r="K167" s="90"/>
      <c r="L167" s="88"/>
      <c r="M167" s="88"/>
      <c r="N167" s="88"/>
      <c r="O167" s="75"/>
      <c r="P167" s="84"/>
      <c r="Q167" s="87"/>
      <c r="R167" s="84"/>
      <c r="S167" s="84"/>
      <c r="T167" s="87"/>
      <c r="U167" s="87"/>
      <c r="V167" s="94"/>
    </row>
    <row r="168" spans="2:22" s="55" customFormat="1" ht="50.1" customHeight="1" x14ac:dyDescent="0.2">
      <c r="B168" s="89">
        <v>4</v>
      </c>
      <c r="C168" s="406"/>
      <c r="D168" s="407"/>
      <c r="E168" s="75"/>
      <c r="F168" s="389"/>
      <c r="G168" s="390"/>
      <c r="H168" s="390"/>
      <c r="I168" s="390"/>
      <c r="J168" s="390"/>
      <c r="K168" s="390"/>
      <c r="L168" s="390"/>
      <c r="M168" s="391"/>
      <c r="N168" s="88"/>
      <c r="O168" s="147"/>
      <c r="P168" s="84"/>
      <c r="Q168" s="147"/>
      <c r="R168" s="84"/>
      <c r="S168" s="84"/>
      <c r="T168" s="402"/>
      <c r="U168" s="403"/>
      <c r="V168" s="94"/>
    </row>
    <row r="169" spans="2:22" s="55" customFormat="1" ht="5.25" customHeight="1" x14ac:dyDescent="0.2">
      <c r="B169" s="74"/>
      <c r="C169" s="408"/>
      <c r="D169" s="409"/>
      <c r="E169" s="75"/>
      <c r="F169" s="75"/>
      <c r="G169" s="90"/>
      <c r="H169" s="90"/>
      <c r="I169" s="90"/>
      <c r="J169" s="90"/>
      <c r="K169" s="90"/>
      <c r="L169" s="90"/>
      <c r="M169" s="90"/>
      <c r="N169" s="90"/>
      <c r="O169" s="72"/>
      <c r="P169" s="91"/>
      <c r="Q169" s="72"/>
      <c r="R169" s="91"/>
      <c r="S169" s="91"/>
      <c r="T169" s="92"/>
      <c r="U169" s="92"/>
      <c r="V169" s="94"/>
    </row>
    <row r="170" spans="2:22" s="55" customFormat="1" ht="50.1" customHeight="1" x14ac:dyDescent="0.2">
      <c r="B170" s="74"/>
      <c r="C170" s="410"/>
      <c r="D170" s="411"/>
      <c r="E170" s="75"/>
      <c r="F170" s="389"/>
      <c r="G170" s="390"/>
      <c r="H170" s="390"/>
      <c r="I170" s="390"/>
      <c r="J170" s="390"/>
      <c r="K170" s="390"/>
      <c r="L170" s="390"/>
      <c r="M170" s="391"/>
      <c r="N170" s="88"/>
      <c r="O170" s="147"/>
      <c r="P170" s="84"/>
      <c r="Q170" s="147"/>
      <c r="R170" s="84"/>
      <c r="S170" s="84"/>
      <c r="T170" s="402"/>
      <c r="U170" s="403"/>
      <c r="V170" s="94"/>
    </row>
    <row r="171" spans="2:22" s="55" customFormat="1" ht="11.25" customHeight="1" x14ac:dyDescent="0.2">
      <c r="B171" s="77"/>
      <c r="C171" s="78"/>
      <c r="D171" s="78"/>
      <c r="E171" s="78"/>
      <c r="F171" s="78"/>
      <c r="G171" s="95"/>
      <c r="H171" s="95"/>
      <c r="I171" s="95"/>
      <c r="J171" s="95"/>
      <c r="K171" s="95"/>
      <c r="L171" s="95"/>
      <c r="M171" s="95"/>
      <c r="N171" s="95"/>
      <c r="O171" s="78"/>
      <c r="P171" s="78"/>
      <c r="Q171" s="78"/>
      <c r="R171" s="78"/>
      <c r="S171" s="78"/>
      <c r="T171" s="78"/>
      <c r="U171" s="78"/>
      <c r="V171" s="175"/>
    </row>
    <row r="172" spans="2:22" s="55" customFormat="1" ht="11.25" hidden="1" customHeight="1" x14ac:dyDescent="0.2">
      <c r="B172" s="76"/>
      <c r="C172" s="421" t="s">
        <v>497</v>
      </c>
      <c r="D172" s="415"/>
      <c r="E172" s="415"/>
      <c r="F172" s="415"/>
      <c r="G172" s="415"/>
      <c r="H172" s="415"/>
      <c r="I172" s="415"/>
      <c r="J172" s="415"/>
      <c r="K172" s="415"/>
      <c r="L172" s="415"/>
      <c r="M172" s="415"/>
      <c r="N172" s="415"/>
      <c r="O172" s="415"/>
      <c r="P172" s="415"/>
      <c r="Q172" s="415"/>
      <c r="R172" s="415"/>
      <c r="S172" s="415"/>
      <c r="T172" s="415"/>
      <c r="U172" s="415"/>
      <c r="V172" s="422"/>
    </row>
    <row r="173" spans="2:22" s="55" customFormat="1" ht="25.5" hidden="1" customHeight="1" x14ac:dyDescent="0.2">
      <c r="B173" s="76"/>
      <c r="C173" s="400" t="s">
        <v>2295</v>
      </c>
      <c r="D173" s="400"/>
      <c r="E173" s="400"/>
      <c r="F173" s="400"/>
      <c r="G173" s="400"/>
      <c r="H173" s="400"/>
      <c r="I173" s="400"/>
      <c r="J173" s="400"/>
      <c r="K173" s="400"/>
      <c r="L173" s="400"/>
      <c r="M173" s="400"/>
      <c r="N173" s="400"/>
      <c r="O173" s="400"/>
      <c r="P173" s="400"/>
      <c r="Q173" s="400"/>
      <c r="R173" s="400"/>
      <c r="S173" s="400"/>
      <c r="T173" s="400"/>
      <c r="U173" s="400"/>
      <c r="V173" s="85"/>
    </row>
    <row r="174" spans="2:22" s="55" customFormat="1" ht="11.25" hidden="1" customHeight="1" x14ac:dyDescent="0.2">
      <c r="B174" s="86"/>
      <c r="C174" s="423" t="s">
        <v>498</v>
      </c>
      <c r="D174" s="424"/>
      <c r="E174" s="183"/>
      <c r="F174" s="183"/>
      <c r="G174" s="423" t="s">
        <v>500</v>
      </c>
      <c r="H174" s="423"/>
      <c r="I174" s="423"/>
      <c r="J174" s="423"/>
      <c r="K174" s="423"/>
      <c r="L174" s="182"/>
      <c r="M174" s="182"/>
      <c r="N174" s="182"/>
      <c r="O174" s="417" t="s">
        <v>2299</v>
      </c>
      <c r="P174" s="84"/>
      <c r="Q174" s="417" t="s">
        <v>2288</v>
      </c>
      <c r="R174" s="84"/>
      <c r="S174" s="84"/>
      <c r="T174" s="417" t="s">
        <v>501</v>
      </c>
      <c r="U174" s="417"/>
      <c r="V174" s="85"/>
    </row>
    <row r="175" spans="2:22" s="55" customFormat="1" ht="49.5" hidden="1" customHeight="1" x14ac:dyDescent="0.2">
      <c r="B175" s="86"/>
      <c r="C175" s="400" t="s">
        <v>499</v>
      </c>
      <c r="D175" s="401"/>
      <c r="E175" s="87"/>
      <c r="F175" s="425" t="s">
        <v>2300</v>
      </c>
      <c r="G175" s="425"/>
      <c r="H175" s="425"/>
      <c r="I175" s="425"/>
      <c r="J175" s="425"/>
      <c r="K175" s="425"/>
      <c r="L175" s="425"/>
      <c r="M175" s="425"/>
      <c r="N175" s="88"/>
      <c r="O175" s="417"/>
      <c r="P175" s="87"/>
      <c r="Q175" s="417"/>
      <c r="R175" s="87"/>
      <c r="S175" s="87"/>
      <c r="T175" s="62"/>
      <c r="U175" s="87"/>
      <c r="V175" s="85"/>
    </row>
    <row r="176" spans="2:22" s="55" customFormat="1" ht="11.25" hidden="1" customHeight="1" x14ac:dyDescent="0.2">
      <c r="B176" s="86"/>
      <c r="C176" s="80"/>
      <c r="D176" s="178"/>
      <c r="E176" s="87"/>
      <c r="F176" s="179"/>
      <c r="G176" s="417" t="s">
        <v>502</v>
      </c>
      <c r="H176" s="417"/>
      <c r="I176" s="417"/>
      <c r="J176" s="417"/>
      <c r="K176" s="417"/>
      <c r="L176" s="179"/>
      <c r="M176" s="179"/>
      <c r="N176" s="88"/>
      <c r="O176" s="87"/>
      <c r="P176" s="87"/>
      <c r="Q176" s="87"/>
      <c r="R176" s="87"/>
      <c r="S176" s="87"/>
      <c r="T176" s="62"/>
      <c r="U176" s="87"/>
      <c r="V176" s="85"/>
    </row>
    <row r="177" spans="2:22" s="55" customFormat="1" ht="50.1" hidden="1" customHeight="1" x14ac:dyDescent="0.2">
      <c r="B177" s="317">
        <v>4</v>
      </c>
      <c r="C177" s="429" t="str">
        <f>G44</f>
        <v>---</v>
      </c>
      <c r="D177" s="430"/>
      <c r="E177" s="87"/>
      <c r="F177" s="389" t="s">
        <v>1948</v>
      </c>
      <c r="G177" s="390"/>
      <c r="H177" s="390"/>
      <c r="I177" s="390"/>
      <c r="J177" s="390"/>
      <c r="K177" s="390"/>
      <c r="L177" s="390"/>
      <c r="M177" s="391"/>
      <c r="N177" s="88"/>
      <c r="O177" s="147"/>
      <c r="P177" s="87"/>
      <c r="Q177" s="147"/>
      <c r="R177" s="87"/>
      <c r="S177" s="87"/>
      <c r="T177" s="402"/>
      <c r="U177" s="403"/>
      <c r="V177" s="85"/>
    </row>
    <row r="178" spans="2:22" s="55" customFormat="1" ht="11.25" hidden="1" customHeight="1" x14ac:dyDescent="0.2">
      <c r="B178" s="89"/>
      <c r="C178" s="431"/>
      <c r="D178" s="432"/>
      <c r="E178" s="87"/>
      <c r="F178" s="75"/>
      <c r="G178" s="417" t="s">
        <v>502</v>
      </c>
      <c r="H178" s="417"/>
      <c r="I178" s="417"/>
      <c r="J178" s="417"/>
      <c r="K178" s="417"/>
      <c r="L178" s="75"/>
      <c r="M178" s="75"/>
      <c r="N178" s="75"/>
      <c r="O178" s="75"/>
      <c r="P178" s="75"/>
      <c r="Q178" s="75"/>
      <c r="R178" s="75"/>
      <c r="S178" s="75"/>
      <c r="T178" s="75"/>
      <c r="U178" s="75"/>
      <c r="V178" s="124"/>
    </row>
    <row r="179" spans="2:22" s="55" customFormat="1" ht="50.1" hidden="1" customHeight="1" x14ac:dyDescent="0.2">
      <c r="B179" s="89"/>
      <c r="C179" s="431"/>
      <c r="D179" s="432"/>
      <c r="E179" s="87"/>
      <c r="F179" s="389" t="s">
        <v>1948</v>
      </c>
      <c r="G179" s="390"/>
      <c r="H179" s="390"/>
      <c r="I179" s="390"/>
      <c r="J179" s="390"/>
      <c r="K179" s="390"/>
      <c r="L179" s="390"/>
      <c r="M179" s="391"/>
      <c r="N179" s="88"/>
      <c r="O179" s="147"/>
      <c r="P179" s="87"/>
      <c r="Q179" s="147"/>
      <c r="R179" s="87"/>
      <c r="S179" s="87"/>
      <c r="T179" s="402"/>
      <c r="U179" s="403"/>
      <c r="V179" s="124"/>
    </row>
    <row r="180" spans="2:22" s="55" customFormat="1" ht="11.25" hidden="1" customHeight="1" x14ac:dyDescent="0.2">
      <c r="B180" s="89"/>
      <c r="C180" s="431"/>
      <c r="D180" s="432"/>
      <c r="E180" s="87"/>
      <c r="F180" s="75"/>
      <c r="G180" s="420" t="s">
        <v>503</v>
      </c>
      <c r="H180" s="420"/>
      <c r="I180" s="420"/>
      <c r="J180" s="420"/>
      <c r="K180" s="420"/>
      <c r="L180" s="88"/>
      <c r="M180" s="88"/>
      <c r="N180" s="88"/>
      <c r="O180" s="84"/>
      <c r="P180" s="84"/>
      <c r="Q180" s="84"/>
      <c r="R180" s="84"/>
      <c r="S180" s="84"/>
      <c r="T180" s="417"/>
      <c r="U180" s="417"/>
      <c r="V180" s="85"/>
    </row>
    <row r="181" spans="2:22" s="55" customFormat="1" ht="41.25" hidden="1" customHeight="1" x14ac:dyDescent="0.2">
      <c r="B181" s="89"/>
      <c r="C181" s="431"/>
      <c r="D181" s="432"/>
      <c r="E181" s="87"/>
      <c r="F181" s="425" t="s">
        <v>2296</v>
      </c>
      <c r="G181" s="425"/>
      <c r="H181" s="425"/>
      <c r="I181" s="425"/>
      <c r="J181" s="425"/>
      <c r="K181" s="425"/>
      <c r="L181" s="425"/>
      <c r="M181" s="425"/>
      <c r="N181" s="425"/>
      <c r="O181" s="318" t="s">
        <v>2299</v>
      </c>
      <c r="P181" s="84"/>
      <c r="Q181" s="318" t="s">
        <v>2288</v>
      </c>
      <c r="R181" s="84"/>
      <c r="S181" s="84"/>
      <c r="T181" s="417" t="s">
        <v>501</v>
      </c>
      <c r="U181" s="417"/>
      <c r="V181" s="85"/>
    </row>
    <row r="182" spans="2:22" s="55" customFormat="1" ht="50.1" hidden="1" customHeight="1" x14ac:dyDescent="0.2">
      <c r="B182" s="89"/>
      <c r="C182" s="431"/>
      <c r="D182" s="432"/>
      <c r="E182" s="87"/>
      <c r="F182" s="389"/>
      <c r="G182" s="390"/>
      <c r="H182" s="390"/>
      <c r="I182" s="390"/>
      <c r="J182" s="390"/>
      <c r="K182" s="390"/>
      <c r="L182" s="390"/>
      <c r="M182" s="391"/>
      <c r="N182" s="88"/>
      <c r="O182" s="147"/>
      <c r="P182" s="84"/>
      <c r="Q182" s="147"/>
      <c r="R182" s="84"/>
      <c r="S182" s="84"/>
      <c r="T182" s="402"/>
      <c r="U182" s="403"/>
      <c r="V182" s="85"/>
    </row>
    <row r="183" spans="2:22" s="55" customFormat="1" ht="11.25" hidden="1" customHeight="1" x14ac:dyDescent="0.2">
      <c r="B183" s="89"/>
      <c r="C183" s="431"/>
      <c r="D183" s="432"/>
      <c r="E183" s="87"/>
      <c r="F183" s="426" t="s">
        <v>503</v>
      </c>
      <c r="G183" s="426"/>
      <c r="H183" s="426"/>
      <c r="I183" s="426"/>
      <c r="J183" s="426"/>
      <c r="K183" s="426"/>
      <c r="L183" s="426"/>
      <c r="M183" s="426"/>
      <c r="N183" s="88"/>
      <c r="O183" s="87"/>
      <c r="P183" s="84"/>
      <c r="Q183" s="87"/>
      <c r="R183" s="84"/>
      <c r="S183" s="84"/>
      <c r="T183" s="87"/>
      <c r="U183" s="87"/>
      <c r="V183" s="85"/>
    </row>
    <row r="184" spans="2:22" s="55" customFormat="1" ht="50.1" hidden="1" customHeight="1" x14ac:dyDescent="0.2">
      <c r="B184" s="89"/>
      <c r="C184" s="431"/>
      <c r="D184" s="432"/>
      <c r="E184" s="87"/>
      <c r="F184" s="389"/>
      <c r="G184" s="390"/>
      <c r="H184" s="390"/>
      <c r="I184" s="390"/>
      <c r="J184" s="390"/>
      <c r="K184" s="390"/>
      <c r="L184" s="390"/>
      <c r="M184" s="391"/>
      <c r="N184" s="88"/>
      <c r="O184" s="147"/>
      <c r="P184" s="84"/>
      <c r="Q184" s="147"/>
      <c r="R184" s="84"/>
      <c r="S184" s="84"/>
      <c r="T184" s="402"/>
      <c r="U184" s="403"/>
      <c r="V184" s="85"/>
    </row>
    <row r="185" spans="2:22" s="55" customFormat="1" ht="11.25" hidden="1" customHeight="1" x14ac:dyDescent="0.2">
      <c r="B185" s="89"/>
      <c r="C185" s="431"/>
      <c r="D185" s="432"/>
      <c r="E185" s="87"/>
      <c r="F185" s="426" t="s">
        <v>503</v>
      </c>
      <c r="G185" s="426"/>
      <c r="H185" s="426"/>
      <c r="I185" s="426"/>
      <c r="J185" s="426"/>
      <c r="K185" s="426"/>
      <c r="L185" s="426"/>
      <c r="M185" s="426"/>
      <c r="N185" s="75"/>
      <c r="O185" s="75"/>
      <c r="P185" s="75"/>
      <c r="Q185" s="75"/>
      <c r="R185" s="75"/>
      <c r="S185" s="75"/>
      <c r="T185" s="75"/>
      <c r="U185" s="75"/>
      <c r="V185" s="85"/>
    </row>
    <row r="186" spans="2:22" s="55" customFormat="1" ht="50.1" hidden="1" customHeight="1" x14ac:dyDescent="0.2">
      <c r="B186" s="89"/>
      <c r="C186" s="433"/>
      <c r="D186" s="434"/>
      <c r="E186" s="87"/>
      <c r="F186" s="389"/>
      <c r="G186" s="390"/>
      <c r="H186" s="390"/>
      <c r="I186" s="390"/>
      <c r="J186" s="390"/>
      <c r="K186" s="390"/>
      <c r="L186" s="390"/>
      <c r="M186" s="391"/>
      <c r="N186" s="88"/>
      <c r="O186" s="147"/>
      <c r="P186" s="84"/>
      <c r="Q186" s="147"/>
      <c r="R186" s="84"/>
      <c r="S186" s="84"/>
      <c r="T186" s="402"/>
      <c r="U186" s="403"/>
      <c r="V186" s="85"/>
    </row>
    <row r="187" spans="2:22" s="55" customFormat="1" ht="11.25" hidden="1" customHeight="1" x14ac:dyDescent="0.2">
      <c r="B187" s="89"/>
      <c r="C187" s="87"/>
      <c r="D187" s="90"/>
      <c r="E187" s="90"/>
      <c r="F187" s="75"/>
      <c r="G187" s="90"/>
      <c r="H187" s="90"/>
      <c r="I187" s="90"/>
      <c r="J187" s="90"/>
      <c r="K187" s="90"/>
      <c r="L187" s="90"/>
      <c r="M187" s="90"/>
      <c r="N187" s="90"/>
      <c r="O187" s="72"/>
      <c r="P187" s="91"/>
      <c r="Q187" s="72"/>
      <c r="R187" s="91"/>
      <c r="S187" s="91"/>
      <c r="T187" s="92"/>
      <c r="U187" s="92"/>
      <c r="V187" s="85"/>
    </row>
    <row r="188" spans="2:22" s="55" customFormat="1" ht="11.25" hidden="1" customHeight="1" x14ac:dyDescent="0.2">
      <c r="B188" s="89"/>
      <c r="C188" s="427" t="s">
        <v>497</v>
      </c>
      <c r="D188" s="428"/>
      <c r="E188" s="428"/>
      <c r="F188" s="428"/>
      <c r="G188" s="428"/>
      <c r="H188" s="428"/>
      <c r="I188" s="428"/>
      <c r="J188" s="428"/>
      <c r="K188" s="428"/>
      <c r="L188" s="428"/>
      <c r="M188" s="428"/>
      <c r="N188" s="428"/>
      <c r="O188" s="428"/>
      <c r="P188" s="428"/>
      <c r="Q188" s="428"/>
      <c r="R188" s="428"/>
      <c r="S188" s="428"/>
      <c r="T188" s="428"/>
      <c r="U188" s="428"/>
      <c r="V188" s="85"/>
    </row>
    <row r="189" spans="2:22" s="55" customFormat="1" ht="27" hidden="1" customHeight="1" x14ac:dyDescent="0.2">
      <c r="B189" s="89"/>
      <c r="C189" s="400" t="s">
        <v>702</v>
      </c>
      <c r="D189" s="401"/>
      <c r="E189" s="401"/>
      <c r="F189" s="401"/>
      <c r="G189" s="401"/>
      <c r="H189" s="401"/>
      <c r="I189" s="401"/>
      <c r="J189" s="401"/>
      <c r="K189" s="401"/>
      <c r="L189" s="401"/>
      <c r="M189" s="401"/>
      <c r="N189" s="401"/>
      <c r="O189" s="401"/>
      <c r="P189" s="401"/>
      <c r="Q189" s="401"/>
      <c r="R189" s="401"/>
      <c r="S189" s="401"/>
      <c r="T189" s="401"/>
      <c r="U189" s="401"/>
      <c r="V189" s="85"/>
    </row>
    <row r="190" spans="2:22" s="55" customFormat="1" ht="11.25" hidden="1" customHeight="1" x14ac:dyDescent="0.2">
      <c r="B190" s="89"/>
      <c r="C190" s="414" t="s">
        <v>504</v>
      </c>
      <c r="D190" s="415"/>
      <c r="E190" s="184"/>
      <c r="F190" s="185"/>
      <c r="G190" s="416" t="s">
        <v>505</v>
      </c>
      <c r="H190" s="416"/>
      <c r="I190" s="416"/>
      <c r="J190" s="416"/>
      <c r="K190" s="416"/>
      <c r="L190" s="416"/>
      <c r="M190" s="416"/>
      <c r="N190" s="186"/>
      <c r="O190" s="417" t="s">
        <v>2287</v>
      </c>
      <c r="P190" s="183"/>
      <c r="Q190" s="417" t="s">
        <v>2288</v>
      </c>
      <c r="R190" s="183"/>
      <c r="S190" s="183"/>
      <c r="T190" s="417" t="s">
        <v>501</v>
      </c>
      <c r="U190" s="417"/>
      <c r="V190" s="94"/>
    </row>
    <row r="191" spans="2:22" s="55" customFormat="1" ht="23.25" hidden="1" customHeight="1" x14ac:dyDescent="0.2">
      <c r="B191" s="89"/>
      <c r="C191" s="379" t="s">
        <v>508</v>
      </c>
      <c r="D191" s="419"/>
      <c r="E191" s="419"/>
      <c r="F191" s="419"/>
      <c r="G191" s="405" t="s">
        <v>2292</v>
      </c>
      <c r="H191" s="405"/>
      <c r="I191" s="405"/>
      <c r="J191" s="405"/>
      <c r="K191" s="405"/>
      <c r="L191" s="405"/>
      <c r="M191" s="405"/>
      <c r="N191" s="88"/>
      <c r="O191" s="418"/>
      <c r="P191" s="84"/>
      <c r="Q191" s="418"/>
      <c r="R191" s="84"/>
      <c r="S191" s="84"/>
      <c r="T191" s="75"/>
      <c r="U191" s="75"/>
      <c r="V191" s="94"/>
    </row>
    <row r="192" spans="2:22" s="55" customFormat="1" ht="50.1" hidden="1" customHeight="1" x14ac:dyDescent="0.2">
      <c r="B192" s="89">
        <v>1</v>
      </c>
      <c r="C192" s="406"/>
      <c r="D192" s="407"/>
      <c r="E192" s="75"/>
      <c r="F192" s="389"/>
      <c r="G192" s="390"/>
      <c r="H192" s="390"/>
      <c r="I192" s="390"/>
      <c r="J192" s="390"/>
      <c r="K192" s="390"/>
      <c r="L192" s="390"/>
      <c r="M192" s="391"/>
      <c r="N192" s="88"/>
      <c r="O192" s="147"/>
      <c r="P192" s="84"/>
      <c r="Q192" s="147"/>
      <c r="R192" s="84"/>
      <c r="S192" s="84"/>
      <c r="T192" s="402"/>
      <c r="U192" s="403"/>
      <c r="V192" s="94"/>
    </row>
    <row r="193" spans="2:22" s="55" customFormat="1" ht="7.5" hidden="1" customHeight="1" x14ac:dyDescent="0.2">
      <c r="B193" s="74"/>
      <c r="C193" s="408"/>
      <c r="D193" s="409"/>
      <c r="E193" s="75"/>
      <c r="F193" s="75"/>
      <c r="G193" s="90"/>
      <c r="H193" s="90"/>
      <c r="I193" s="90"/>
      <c r="J193" s="90"/>
      <c r="K193" s="90"/>
      <c r="L193" s="90"/>
      <c r="M193" s="90"/>
      <c r="N193" s="90"/>
      <c r="O193" s="72"/>
      <c r="P193" s="91"/>
      <c r="Q193" s="72"/>
      <c r="R193" s="91"/>
      <c r="S193" s="91"/>
      <c r="T193" s="92"/>
      <c r="U193" s="92"/>
      <c r="V193" s="94"/>
    </row>
    <row r="194" spans="2:22" s="55" customFormat="1" ht="50.1" hidden="1" customHeight="1" x14ac:dyDescent="0.2">
      <c r="B194" s="74"/>
      <c r="C194" s="410"/>
      <c r="D194" s="411"/>
      <c r="E194" s="75"/>
      <c r="F194" s="389"/>
      <c r="G194" s="390"/>
      <c r="H194" s="390"/>
      <c r="I194" s="390"/>
      <c r="J194" s="390"/>
      <c r="K194" s="390"/>
      <c r="L194" s="390"/>
      <c r="M194" s="391"/>
      <c r="N194" s="88"/>
      <c r="O194" s="147"/>
      <c r="P194" s="84"/>
      <c r="Q194" s="147"/>
      <c r="R194" s="84"/>
      <c r="S194" s="84"/>
      <c r="T194" s="402"/>
      <c r="U194" s="403"/>
      <c r="V194" s="94"/>
    </row>
    <row r="195" spans="2:22" s="55" customFormat="1" ht="6" hidden="1" customHeight="1" x14ac:dyDescent="0.2">
      <c r="B195" s="74"/>
      <c r="C195" s="75"/>
      <c r="D195" s="75"/>
      <c r="E195" s="75"/>
      <c r="F195" s="75"/>
      <c r="G195" s="404"/>
      <c r="H195" s="404"/>
      <c r="I195" s="404"/>
      <c r="J195" s="404"/>
      <c r="K195" s="404"/>
      <c r="L195" s="90"/>
      <c r="M195" s="90"/>
      <c r="N195" s="90"/>
      <c r="O195" s="75"/>
      <c r="P195" s="91"/>
      <c r="Q195" s="75"/>
      <c r="R195" s="91"/>
      <c r="S195" s="91"/>
      <c r="T195" s="75"/>
      <c r="U195" s="75"/>
      <c r="V195" s="94"/>
    </row>
    <row r="196" spans="2:22" s="55" customFormat="1" ht="50.1" hidden="1" customHeight="1" x14ac:dyDescent="0.2">
      <c r="B196" s="89">
        <v>2</v>
      </c>
      <c r="C196" s="406"/>
      <c r="D196" s="407"/>
      <c r="E196" s="75"/>
      <c r="F196" s="389"/>
      <c r="G196" s="390"/>
      <c r="H196" s="390"/>
      <c r="I196" s="390"/>
      <c r="J196" s="390"/>
      <c r="K196" s="390"/>
      <c r="L196" s="390"/>
      <c r="M196" s="391"/>
      <c r="N196" s="88"/>
      <c r="O196" s="147"/>
      <c r="P196" s="84"/>
      <c r="Q196" s="147"/>
      <c r="R196" s="84"/>
      <c r="S196" s="84"/>
      <c r="T196" s="402"/>
      <c r="U196" s="403"/>
      <c r="V196" s="94"/>
    </row>
    <row r="197" spans="2:22" s="55" customFormat="1" ht="6" hidden="1" customHeight="1" x14ac:dyDescent="0.2">
      <c r="B197" s="74"/>
      <c r="C197" s="408"/>
      <c r="D197" s="409"/>
      <c r="E197" s="75"/>
      <c r="F197" s="75"/>
      <c r="G197" s="90"/>
      <c r="H197" s="90"/>
      <c r="I197" s="90"/>
      <c r="J197" s="90"/>
      <c r="K197" s="90"/>
      <c r="L197" s="90"/>
      <c r="M197" s="90"/>
      <c r="N197" s="90"/>
      <c r="O197" s="72"/>
      <c r="P197" s="91"/>
      <c r="Q197" s="72"/>
      <c r="R197" s="91"/>
      <c r="S197" s="91"/>
      <c r="T197" s="92"/>
      <c r="U197" s="92"/>
      <c r="V197" s="94"/>
    </row>
    <row r="198" spans="2:22" s="55" customFormat="1" ht="50.1" hidden="1" customHeight="1" x14ac:dyDescent="0.2">
      <c r="B198" s="74"/>
      <c r="C198" s="410"/>
      <c r="D198" s="411"/>
      <c r="E198" s="75"/>
      <c r="F198" s="389"/>
      <c r="G198" s="390"/>
      <c r="H198" s="390"/>
      <c r="I198" s="390"/>
      <c r="J198" s="390"/>
      <c r="K198" s="390"/>
      <c r="L198" s="390"/>
      <c r="M198" s="391"/>
      <c r="N198" s="88"/>
      <c r="O198" s="147"/>
      <c r="P198" s="84"/>
      <c r="Q198" s="147"/>
      <c r="R198" s="84"/>
      <c r="S198" s="84"/>
      <c r="T198" s="402"/>
      <c r="U198" s="403"/>
      <c r="V198" s="94"/>
    </row>
    <row r="199" spans="2:22" s="55" customFormat="1" ht="8.25" hidden="1" customHeight="1" x14ac:dyDescent="0.2">
      <c r="B199" s="89"/>
      <c r="C199" s="87"/>
      <c r="D199" s="75"/>
      <c r="E199" s="75"/>
      <c r="F199" s="75"/>
      <c r="G199" s="90"/>
      <c r="H199" s="90"/>
      <c r="I199" s="90"/>
      <c r="J199" s="90"/>
      <c r="K199" s="90"/>
      <c r="L199" s="88"/>
      <c r="M199" s="88"/>
      <c r="N199" s="88"/>
      <c r="O199" s="75"/>
      <c r="P199" s="84"/>
      <c r="Q199" s="87"/>
      <c r="R199" s="84"/>
      <c r="S199" s="84"/>
      <c r="T199" s="87"/>
      <c r="U199" s="87"/>
      <c r="V199" s="94"/>
    </row>
    <row r="200" spans="2:22" s="55" customFormat="1" ht="50.1" hidden="1" customHeight="1" x14ac:dyDescent="0.2">
      <c r="B200" s="89">
        <v>3</v>
      </c>
      <c r="C200" s="406"/>
      <c r="D200" s="407"/>
      <c r="E200" s="75"/>
      <c r="F200" s="389"/>
      <c r="G200" s="390"/>
      <c r="H200" s="390"/>
      <c r="I200" s="390"/>
      <c r="J200" s="390"/>
      <c r="K200" s="390"/>
      <c r="L200" s="390"/>
      <c r="M200" s="391"/>
      <c r="N200" s="88"/>
      <c r="O200" s="147"/>
      <c r="P200" s="84"/>
      <c r="Q200" s="147"/>
      <c r="R200" s="84"/>
      <c r="S200" s="84"/>
      <c r="T200" s="402"/>
      <c r="U200" s="403"/>
      <c r="V200" s="94"/>
    </row>
    <row r="201" spans="2:22" s="55" customFormat="1" ht="6" hidden="1" customHeight="1" x14ac:dyDescent="0.2">
      <c r="B201" s="74"/>
      <c r="C201" s="408"/>
      <c r="D201" s="409"/>
      <c r="E201" s="75"/>
      <c r="F201" s="75"/>
      <c r="G201" s="90"/>
      <c r="H201" s="90"/>
      <c r="I201" s="90"/>
      <c r="J201" s="90"/>
      <c r="K201" s="90"/>
      <c r="L201" s="90"/>
      <c r="M201" s="90"/>
      <c r="N201" s="90"/>
      <c r="O201" s="72"/>
      <c r="P201" s="91"/>
      <c r="Q201" s="72"/>
      <c r="R201" s="91"/>
      <c r="S201" s="91"/>
      <c r="T201" s="92"/>
      <c r="U201" s="92"/>
      <c r="V201" s="94"/>
    </row>
    <row r="202" spans="2:22" s="55" customFormat="1" ht="50.1" hidden="1" customHeight="1" x14ac:dyDescent="0.2">
      <c r="B202" s="74"/>
      <c r="C202" s="410"/>
      <c r="D202" s="411"/>
      <c r="E202" s="75"/>
      <c r="F202" s="389"/>
      <c r="G202" s="390"/>
      <c r="H202" s="390"/>
      <c r="I202" s="390"/>
      <c r="J202" s="390"/>
      <c r="K202" s="390"/>
      <c r="L202" s="390"/>
      <c r="M202" s="391"/>
      <c r="N202" s="88"/>
      <c r="O202" s="147"/>
      <c r="P202" s="84"/>
      <c r="Q202" s="147"/>
      <c r="R202" s="84"/>
      <c r="S202" s="84"/>
      <c r="T202" s="402"/>
      <c r="U202" s="403"/>
      <c r="V202" s="94"/>
    </row>
    <row r="203" spans="2:22" s="55" customFormat="1" ht="6.75" hidden="1" customHeight="1" x14ac:dyDescent="0.2">
      <c r="B203" s="89"/>
      <c r="C203" s="87"/>
      <c r="D203" s="75"/>
      <c r="E203" s="75"/>
      <c r="F203" s="75"/>
      <c r="G203" s="90"/>
      <c r="H203" s="90"/>
      <c r="I203" s="90"/>
      <c r="J203" s="90"/>
      <c r="K203" s="90"/>
      <c r="L203" s="88"/>
      <c r="M203" s="88"/>
      <c r="N203" s="88"/>
      <c r="O203" s="75"/>
      <c r="P203" s="84"/>
      <c r="Q203" s="87"/>
      <c r="R203" s="84"/>
      <c r="S203" s="84"/>
      <c r="T203" s="87"/>
      <c r="U203" s="87"/>
      <c r="V203" s="94"/>
    </row>
    <row r="204" spans="2:22" s="55" customFormat="1" ht="50.1" hidden="1" customHeight="1" x14ac:dyDescent="0.2">
      <c r="B204" s="89">
        <v>4</v>
      </c>
      <c r="C204" s="406"/>
      <c r="D204" s="407"/>
      <c r="E204" s="75"/>
      <c r="F204" s="389"/>
      <c r="G204" s="390"/>
      <c r="H204" s="390"/>
      <c r="I204" s="390"/>
      <c r="J204" s="390"/>
      <c r="K204" s="390"/>
      <c r="L204" s="390"/>
      <c r="M204" s="391"/>
      <c r="N204" s="88"/>
      <c r="O204" s="147"/>
      <c r="P204" s="84"/>
      <c r="Q204" s="147"/>
      <c r="R204" s="84"/>
      <c r="S204" s="84"/>
      <c r="T204" s="402"/>
      <c r="U204" s="403"/>
      <c r="V204" s="94"/>
    </row>
    <row r="205" spans="2:22" s="55" customFormat="1" ht="6" hidden="1" customHeight="1" x14ac:dyDescent="0.2">
      <c r="B205" s="74"/>
      <c r="C205" s="408"/>
      <c r="D205" s="409"/>
      <c r="E205" s="75"/>
      <c r="F205" s="75"/>
      <c r="G205" s="90"/>
      <c r="H205" s="90"/>
      <c r="I205" s="90"/>
      <c r="J205" s="90"/>
      <c r="K205" s="90"/>
      <c r="L205" s="90"/>
      <c r="M205" s="90"/>
      <c r="N205" s="90"/>
      <c r="O205" s="72"/>
      <c r="P205" s="91"/>
      <c r="Q205" s="72"/>
      <c r="R205" s="91"/>
      <c r="S205" s="91"/>
      <c r="T205" s="92"/>
      <c r="U205" s="92"/>
      <c r="V205" s="94"/>
    </row>
    <row r="206" spans="2:22" s="55" customFormat="1" ht="50.1" hidden="1" customHeight="1" x14ac:dyDescent="0.2">
      <c r="B206" s="74"/>
      <c r="C206" s="410"/>
      <c r="D206" s="411"/>
      <c r="E206" s="75"/>
      <c r="F206" s="389"/>
      <c r="G206" s="390"/>
      <c r="H206" s="390"/>
      <c r="I206" s="390"/>
      <c r="J206" s="390"/>
      <c r="K206" s="390"/>
      <c r="L206" s="390"/>
      <c r="M206" s="391"/>
      <c r="N206" s="88"/>
      <c r="O206" s="147"/>
      <c r="P206" s="84"/>
      <c r="Q206" s="147"/>
      <c r="R206" s="84"/>
      <c r="S206" s="84"/>
      <c r="T206" s="402"/>
      <c r="U206" s="403"/>
      <c r="V206" s="94"/>
    </row>
    <row r="207" spans="2:22" s="55" customFormat="1" ht="11.25" hidden="1" customHeight="1" x14ac:dyDescent="0.2">
      <c r="B207" s="77"/>
      <c r="C207" s="78"/>
      <c r="D207" s="78"/>
      <c r="E207" s="78"/>
      <c r="F207" s="78"/>
      <c r="G207" s="95"/>
      <c r="H207" s="95"/>
      <c r="I207" s="95"/>
      <c r="J207" s="95"/>
      <c r="K207" s="95"/>
      <c r="L207" s="95"/>
      <c r="M207" s="95"/>
      <c r="N207" s="95"/>
      <c r="O207" s="78"/>
      <c r="P207" s="78"/>
      <c r="Q207" s="78"/>
      <c r="R207" s="78"/>
      <c r="S207" s="78"/>
      <c r="T207" s="78"/>
      <c r="U207" s="78"/>
      <c r="V207" s="175"/>
    </row>
    <row r="208" spans="2:22" s="55" customFormat="1" ht="18.75" hidden="1" customHeight="1" x14ac:dyDescent="0.2">
      <c r="B208" s="76"/>
      <c r="C208" s="421" t="s">
        <v>497</v>
      </c>
      <c r="D208" s="415"/>
      <c r="E208" s="415"/>
      <c r="F208" s="415"/>
      <c r="G208" s="415"/>
      <c r="H208" s="415"/>
      <c r="I208" s="415"/>
      <c r="J208" s="415"/>
      <c r="K208" s="415"/>
      <c r="L208" s="415"/>
      <c r="M208" s="415"/>
      <c r="N208" s="415"/>
      <c r="O208" s="415"/>
      <c r="P208" s="415"/>
      <c r="Q208" s="415"/>
      <c r="R208" s="415"/>
      <c r="S208" s="415"/>
      <c r="T208" s="415"/>
      <c r="U208" s="415"/>
      <c r="V208" s="422"/>
    </row>
    <row r="209" spans="2:22" s="55" customFormat="1" ht="24.75" hidden="1" customHeight="1" x14ac:dyDescent="0.2">
      <c r="B209" s="76"/>
      <c r="C209" s="400" t="s">
        <v>2303</v>
      </c>
      <c r="D209" s="400"/>
      <c r="E209" s="400"/>
      <c r="F209" s="400"/>
      <c r="G209" s="400"/>
      <c r="H209" s="400"/>
      <c r="I209" s="400"/>
      <c r="J209" s="400"/>
      <c r="K209" s="400"/>
      <c r="L209" s="400"/>
      <c r="M209" s="400"/>
      <c r="N209" s="400"/>
      <c r="O209" s="400"/>
      <c r="P209" s="400"/>
      <c r="Q209" s="400"/>
      <c r="R209" s="400"/>
      <c r="S209" s="400"/>
      <c r="T209" s="400"/>
      <c r="U209" s="400"/>
      <c r="V209" s="85"/>
    </row>
    <row r="210" spans="2:22" s="55" customFormat="1" ht="11.25" hidden="1" customHeight="1" x14ac:dyDescent="0.2">
      <c r="B210" s="86"/>
      <c r="C210" s="423" t="s">
        <v>498</v>
      </c>
      <c r="D210" s="424"/>
      <c r="E210" s="183"/>
      <c r="F210" s="183"/>
      <c r="G210" s="423" t="s">
        <v>500</v>
      </c>
      <c r="H210" s="423"/>
      <c r="I210" s="423"/>
      <c r="J210" s="423"/>
      <c r="K210" s="423"/>
      <c r="L210" s="182"/>
      <c r="M210" s="182"/>
      <c r="N210" s="182"/>
      <c r="O210" s="417" t="s">
        <v>2287</v>
      </c>
      <c r="P210" s="84"/>
      <c r="Q210" s="417" t="s">
        <v>2288</v>
      </c>
      <c r="R210" s="84"/>
      <c r="S210" s="84"/>
      <c r="T210" s="417" t="s">
        <v>501</v>
      </c>
      <c r="U210" s="417"/>
      <c r="V210" s="85"/>
    </row>
    <row r="211" spans="2:22" s="55" customFormat="1" ht="48.75" hidden="1" customHeight="1" x14ac:dyDescent="0.2">
      <c r="B211" s="86"/>
      <c r="C211" s="400" t="s">
        <v>499</v>
      </c>
      <c r="D211" s="401"/>
      <c r="E211" s="87"/>
      <c r="F211" s="425" t="s">
        <v>2301</v>
      </c>
      <c r="G211" s="425"/>
      <c r="H211" s="425"/>
      <c r="I211" s="425"/>
      <c r="J211" s="425"/>
      <c r="K211" s="425"/>
      <c r="L211" s="425"/>
      <c r="M211" s="425"/>
      <c r="N211" s="88"/>
      <c r="O211" s="417"/>
      <c r="P211" s="87"/>
      <c r="Q211" s="417"/>
      <c r="R211" s="87"/>
      <c r="S211" s="87"/>
      <c r="T211" s="62"/>
      <c r="U211" s="87"/>
      <c r="V211" s="85"/>
    </row>
    <row r="212" spans="2:22" s="55" customFormat="1" ht="15.75" hidden="1" customHeight="1" x14ac:dyDescent="0.2">
      <c r="B212" s="86"/>
      <c r="C212" s="80"/>
      <c r="D212" s="178"/>
      <c r="E212" s="87"/>
      <c r="F212" s="179"/>
      <c r="G212" s="417" t="s">
        <v>502</v>
      </c>
      <c r="H212" s="417"/>
      <c r="I212" s="417"/>
      <c r="J212" s="417"/>
      <c r="K212" s="417"/>
      <c r="L212" s="179"/>
      <c r="M212" s="179"/>
      <c r="N212" s="88"/>
      <c r="O212" s="87"/>
      <c r="P212" s="87"/>
      <c r="Q212" s="87"/>
      <c r="R212" s="87"/>
      <c r="S212" s="87"/>
      <c r="T212" s="62"/>
      <c r="U212" s="87"/>
      <c r="V212" s="85"/>
    </row>
    <row r="213" spans="2:22" s="55" customFormat="1" ht="50.1" hidden="1" customHeight="1" x14ac:dyDescent="0.2">
      <c r="B213" s="317">
        <v>5</v>
      </c>
      <c r="C213" s="429" t="str">
        <f>G46</f>
        <v>---</v>
      </c>
      <c r="D213" s="430"/>
      <c r="E213" s="87"/>
      <c r="F213" s="389" t="s">
        <v>1948</v>
      </c>
      <c r="G213" s="390"/>
      <c r="H213" s="390"/>
      <c r="I213" s="390"/>
      <c r="J213" s="390"/>
      <c r="K213" s="390"/>
      <c r="L213" s="390"/>
      <c r="M213" s="391"/>
      <c r="N213" s="88"/>
      <c r="O213" s="147"/>
      <c r="P213" s="87"/>
      <c r="Q213" s="147"/>
      <c r="R213" s="87"/>
      <c r="S213" s="87"/>
      <c r="T213" s="402"/>
      <c r="U213" s="403"/>
      <c r="V213" s="85"/>
    </row>
    <row r="214" spans="2:22" s="55" customFormat="1" ht="11.25" hidden="1" customHeight="1" x14ac:dyDescent="0.2">
      <c r="B214" s="89"/>
      <c r="C214" s="431"/>
      <c r="D214" s="432"/>
      <c r="E214" s="87"/>
      <c r="F214" s="75"/>
      <c r="G214" s="417" t="s">
        <v>502</v>
      </c>
      <c r="H214" s="417"/>
      <c r="I214" s="417"/>
      <c r="J214" s="417"/>
      <c r="K214" s="417"/>
      <c r="L214" s="75"/>
      <c r="M214" s="75"/>
      <c r="N214" s="75"/>
      <c r="O214" s="75"/>
      <c r="P214" s="75"/>
      <c r="Q214" s="75"/>
      <c r="R214" s="75"/>
      <c r="S214" s="75"/>
      <c r="T214" s="75"/>
      <c r="U214" s="75"/>
      <c r="V214" s="124"/>
    </row>
    <row r="215" spans="2:22" s="55" customFormat="1" ht="50.1" hidden="1" customHeight="1" x14ac:dyDescent="0.2">
      <c r="B215" s="89"/>
      <c r="C215" s="431"/>
      <c r="D215" s="432"/>
      <c r="E215" s="87"/>
      <c r="F215" s="389" t="s">
        <v>1948</v>
      </c>
      <c r="G215" s="390"/>
      <c r="H215" s="390"/>
      <c r="I215" s="390"/>
      <c r="J215" s="390"/>
      <c r="K215" s="390"/>
      <c r="L215" s="390"/>
      <c r="M215" s="391"/>
      <c r="N215" s="88"/>
      <c r="O215" s="147"/>
      <c r="P215" s="87"/>
      <c r="Q215" s="147"/>
      <c r="R215" s="87"/>
      <c r="S215" s="87"/>
      <c r="T215" s="402"/>
      <c r="U215" s="403"/>
      <c r="V215" s="124"/>
    </row>
    <row r="216" spans="2:22" s="55" customFormat="1" ht="11.25" hidden="1" customHeight="1" x14ac:dyDescent="0.2">
      <c r="B216" s="89"/>
      <c r="C216" s="431"/>
      <c r="D216" s="432"/>
      <c r="E216" s="87"/>
      <c r="F216" s="75"/>
      <c r="G216" s="420" t="s">
        <v>503</v>
      </c>
      <c r="H216" s="420"/>
      <c r="I216" s="420"/>
      <c r="J216" s="420"/>
      <c r="K216" s="420"/>
      <c r="L216" s="88"/>
      <c r="M216" s="88"/>
      <c r="N216" s="88"/>
      <c r="O216" s="84"/>
      <c r="P216" s="84"/>
      <c r="Q216" s="84"/>
      <c r="R216" s="84"/>
      <c r="S216" s="84"/>
      <c r="T216" s="417"/>
      <c r="U216" s="417"/>
      <c r="V216" s="85"/>
    </row>
    <row r="217" spans="2:22" s="55" customFormat="1" ht="41.25" hidden="1" customHeight="1" x14ac:dyDescent="0.2">
      <c r="B217" s="89"/>
      <c r="C217" s="431"/>
      <c r="D217" s="432"/>
      <c r="E217" s="87"/>
      <c r="F217" s="425" t="s">
        <v>2296</v>
      </c>
      <c r="G217" s="425"/>
      <c r="H217" s="425"/>
      <c r="I217" s="425"/>
      <c r="J217" s="425"/>
      <c r="K217" s="425"/>
      <c r="L217" s="425"/>
      <c r="M217" s="425"/>
      <c r="N217" s="425"/>
      <c r="O217" s="318" t="s">
        <v>2287</v>
      </c>
      <c r="P217" s="84"/>
      <c r="Q217" s="318" t="s">
        <v>2288</v>
      </c>
      <c r="R217" s="84"/>
      <c r="S217" s="84"/>
      <c r="T217" s="417" t="s">
        <v>501</v>
      </c>
      <c r="U217" s="417"/>
      <c r="V217" s="85"/>
    </row>
    <row r="218" spans="2:22" s="55" customFormat="1" ht="50.1" hidden="1" customHeight="1" x14ac:dyDescent="0.2">
      <c r="B218" s="89"/>
      <c r="C218" s="431"/>
      <c r="D218" s="432"/>
      <c r="E218" s="87"/>
      <c r="F218" s="389"/>
      <c r="G218" s="390"/>
      <c r="H218" s="390"/>
      <c r="I218" s="390"/>
      <c r="J218" s="390"/>
      <c r="K218" s="390"/>
      <c r="L218" s="390"/>
      <c r="M218" s="391"/>
      <c r="N218" s="88"/>
      <c r="O218" s="147"/>
      <c r="P218" s="84"/>
      <c r="Q218" s="147"/>
      <c r="R218" s="84"/>
      <c r="S218" s="84"/>
      <c r="T218" s="402"/>
      <c r="U218" s="403"/>
      <c r="V218" s="85"/>
    </row>
    <row r="219" spans="2:22" s="55" customFormat="1" ht="11.25" hidden="1" customHeight="1" x14ac:dyDescent="0.2">
      <c r="B219" s="89"/>
      <c r="C219" s="431"/>
      <c r="D219" s="432"/>
      <c r="E219" s="87"/>
      <c r="F219" s="426" t="s">
        <v>503</v>
      </c>
      <c r="G219" s="426"/>
      <c r="H219" s="426"/>
      <c r="I219" s="426"/>
      <c r="J219" s="426"/>
      <c r="K219" s="426"/>
      <c r="L219" s="426"/>
      <c r="M219" s="426"/>
      <c r="N219" s="88"/>
      <c r="O219" s="87"/>
      <c r="P219" s="84"/>
      <c r="Q219" s="87"/>
      <c r="R219" s="84"/>
      <c r="S219" s="84"/>
      <c r="T219" s="87"/>
      <c r="U219" s="87"/>
      <c r="V219" s="85"/>
    </row>
    <row r="220" spans="2:22" s="55" customFormat="1" ht="50.1" hidden="1" customHeight="1" x14ac:dyDescent="0.2">
      <c r="B220" s="89"/>
      <c r="C220" s="431"/>
      <c r="D220" s="432"/>
      <c r="E220" s="87"/>
      <c r="F220" s="389"/>
      <c r="G220" s="390"/>
      <c r="H220" s="390"/>
      <c r="I220" s="390"/>
      <c r="J220" s="390"/>
      <c r="K220" s="390"/>
      <c r="L220" s="390"/>
      <c r="M220" s="391"/>
      <c r="N220" s="88"/>
      <c r="O220" s="147"/>
      <c r="P220" s="84"/>
      <c r="Q220" s="147"/>
      <c r="R220" s="84"/>
      <c r="S220" s="84"/>
      <c r="T220" s="402"/>
      <c r="U220" s="403"/>
      <c r="V220" s="85"/>
    </row>
    <row r="221" spans="2:22" s="55" customFormat="1" ht="11.25" hidden="1" customHeight="1" x14ac:dyDescent="0.2">
      <c r="B221" s="89"/>
      <c r="C221" s="431"/>
      <c r="D221" s="432"/>
      <c r="E221" s="87"/>
      <c r="F221" s="426" t="s">
        <v>2307</v>
      </c>
      <c r="G221" s="426"/>
      <c r="H221" s="426"/>
      <c r="I221" s="426"/>
      <c r="J221" s="426"/>
      <c r="K221" s="426"/>
      <c r="L221" s="426"/>
      <c r="M221" s="426"/>
      <c r="N221" s="75"/>
      <c r="O221" s="75"/>
      <c r="P221" s="75"/>
      <c r="Q221" s="75"/>
      <c r="R221" s="75"/>
      <c r="S221" s="75"/>
      <c r="T221" s="75"/>
      <c r="U221" s="75"/>
      <c r="V221" s="85"/>
    </row>
    <row r="222" spans="2:22" s="55" customFormat="1" ht="50.1" hidden="1" customHeight="1" x14ac:dyDescent="0.2">
      <c r="B222" s="89"/>
      <c r="C222" s="433"/>
      <c r="D222" s="434"/>
      <c r="E222" s="87"/>
      <c r="F222" s="389"/>
      <c r="G222" s="390"/>
      <c r="H222" s="390"/>
      <c r="I222" s="390"/>
      <c r="J222" s="390"/>
      <c r="K222" s="390"/>
      <c r="L222" s="390"/>
      <c r="M222" s="391"/>
      <c r="N222" s="88"/>
      <c r="O222" s="147"/>
      <c r="P222" s="84"/>
      <c r="Q222" s="147"/>
      <c r="R222" s="84"/>
      <c r="S222" s="84"/>
      <c r="T222" s="402"/>
      <c r="U222" s="403"/>
      <c r="V222" s="85"/>
    </row>
    <row r="223" spans="2:22" s="55" customFormat="1" ht="11.25" hidden="1" customHeight="1" x14ac:dyDescent="0.2">
      <c r="B223" s="89"/>
      <c r="C223" s="87"/>
      <c r="D223" s="90"/>
      <c r="E223" s="90"/>
      <c r="F223" s="75"/>
      <c r="G223" s="90"/>
      <c r="H223" s="90"/>
      <c r="I223" s="90"/>
      <c r="J223" s="90"/>
      <c r="K223" s="90"/>
      <c r="L223" s="90"/>
      <c r="M223" s="90"/>
      <c r="N223" s="90"/>
      <c r="O223" s="72"/>
      <c r="P223" s="91"/>
      <c r="Q223" s="72"/>
      <c r="R223" s="91"/>
      <c r="S223" s="91"/>
      <c r="T223" s="92"/>
      <c r="U223" s="92"/>
      <c r="V223" s="85"/>
    </row>
    <row r="224" spans="2:22" s="55" customFormat="1" ht="11.25" hidden="1" customHeight="1" x14ac:dyDescent="0.2">
      <c r="B224" s="89"/>
      <c r="C224" s="427" t="s">
        <v>497</v>
      </c>
      <c r="D224" s="428"/>
      <c r="E224" s="428"/>
      <c r="F224" s="428"/>
      <c r="G224" s="428"/>
      <c r="H224" s="428"/>
      <c r="I224" s="428"/>
      <c r="J224" s="428"/>
      <c r="K224" s="428"/>
      <c r="L224" s="428"/>
      <c r="M224" s="428"/>
      <c r="N224" s="428"/>
      <c r="O224" s="428"/>
      <c r="P224" s="428"/>
      <c r="Q224" s="428"/>
      <c r="R224" s="428"/>
      <c r="S224" s="428"/>
      <c r="T224" s="428"/>
      <c r="U224" s="428"/>
      <c r="V224" s="85"/>
    </row>
    <row r="225" spans="2:22" s="55" customFormat="1" ht="27.75" hidden="1" customHeight="1" x14ac:dyDescent="0.2">
      <c r="B225" s="89"/>
      <c r="C225" s="400" t="s">
        <v>703</v>
      </c>
      <c r="D225" s="401"/>
      <c r="E225" s="401"/>
      <c r="F225" s="401"/>
      <c r="G225" s="401"/>
      <c r="H225" s="401"/>
      <c r="I225" s="401"/>
      <c r="J225" s="401"/>
      <c r="K225" s="401"/>
      <c r="L225" s="401"/>
      <c r="M225" s="401"/>
      <c r="N225" s="401"/>
      <c r="O225" s="401"/>
      <c r="P225" s="401"/>
      <c r="Q225" s="401"/>
      <c r="R225" s="401"/>
      <c r="S225" s="401"/>
      <c r="T225" s="401"/>
      <c r="U225" s="401"/>
      <c r="V225" s="85"/>
    </row>
    <row r="226" spans="2:22" s="55" customFormat="1" ht="11.25" hidden="1" customHeight="1" x14ac:dyDescent="0.2">
      <c r="B226" s="89"/>
      <c r="C226" s="414" t="s">
        <v>504</v>
      </c>
      <c r="D226" s="415"/>
      <c r="E226" s="184"/>
      <c r="F226" s="185"/>
      <c r="G226" s="416" t="s">
        <v>505</v>
      </c>
      <c r="H226" s="416"/>
      <c r="I226" s="416"/>
      <c r="J226" s="416"/>
      <c r="K226" s="416"/>
      <c r="L226" s="416"/>
      <c r="M226" s="416"/>
      <c r="N226" s="186"/>
      <c r="O226" s="417" t="s">
        <v>2287</v>
      </c>
      <c r="P226" s="183"/>
      <c r="Q226" s="417" t="s">
        <v>2302</v>
      </c>
      <c r="R226" s="183"/>
      <c r="S226" s="183"/>
      <c r="T226" s="417" t="s">
        <v>501</v>
      </c>
      <c r="U226" s="417"/>
      <c r="V226" s="94"/>
    </row>
    <row r="227" spans="2:22" s="55" customFormat="1" ht="24.75" hidden="1" customHeight="1" x14ac:dyDescent="0.2">
      <c r="B227" s="89"/>
      <c r="C227" s="379" t="s">
        <v>509</v>
      </c>
      <c r="D227" s="419"/>
      <c r="E227" s="419"/>
      <c r="F227" s="419"/>
      <c r="G227" s="405" t="s">
        <v>2292</v>
      </c>
      <c r="H227" s="405"/>
      <c r="I227" s="405"/>
      <c r="J227" s="405"/>
      <c r="K227" s="405"/>
      <c r="L227" s="405"/>
      <c r="M227" s="405"/>
      <c r="N227" s="88"/>
      <c r="O227" s="418"/>
      <c r="P227" s="84"/>
      <c r="Q227" s="418"/>
      <c r="R227" s="84"/>
      <c r="S227" s="84"/>
      <c r="T227" s="75"/>
      <c r="U227" s="75"/>
      <c r="V227" s="94"/>
    </row>
    <row r="228" spans="2:22" s="55" customFormat="1" ht="50.1" hidden="1" customHeight="1" x14ac:dyDescent="0.2">
      <c r="B228" s="89">
        <v>1</v>
      </c>
      <c r="C228" s="406"/>
      <c r="D228" s="407"/>
      <c r="E228" s="75"/>
      <c r="F228" s="389"/>
      <c r="G228" s="390"/>
      <c r="H228" s="390"/>
      <c r="I228" s="390"/>
      <c r="J228" s="390"/>
      <c r="K228" s="390"/>
      <c r="L228" s="390"/>
      <c r="M228" s="391"/>
      <c r="N228" s="88"/>
      <c r="O228" s="147"/>
      <c r="P228" s="84"/>
      <c r="Q228" s="147"/>
      <c r="R228" s="84"/>
      <c r="S228" s="84"/>
      <c r="T228" s="402"/>
      <c r="U228" s="403"/>
      <c r="V228" s="94"/>
    </row>
    <row r="229" spans="2:22" s="55" customFormat="1" ht="6" hidden="1" customHeight="1" x14ac:dyDescent="0.2">
      <c r="B229" s="74"/>
      <c r="C229" s="408"/>
      <c r="D229" s="409"/>
      <c r="E229" s="75"/>
      <c r="F229" s="75"/>
      <c r="G229" s="90"/>
      <c r="H229" s="90"/>
      <c r="I229" s="90"/>
      <c r="J229" s="90"/>
      <c r="K229" s="90"/>
      <c r="L229" s="90"/>
      <c r="M229" s="90"/>
      <c r="N229" s="90"/>
      <c r="O229" s="72"/>
      <c r="P229" s="91"/>
      <c r="Q229" s="72"/>
      <c r="R229" s="91"/>
      <c r="S229" s="91"/>
      <c r="T229" s="92"/>
      <c r="U229" s="92"/>
      <c r="V229" s="94"/>
    </row>
    <row r="230" spans="2:22" s="55" customFormat="1" ht="50.1" hidden="1" customHeight="1" x14ac:dyDescent="0.2">
      <c r="B230" s="74"/>
      <c r="C230" s="410"/>
      <c r="D230" s="411"/>
      <c r="E230" s="75"/>
      <c r="F230" s="389"/>
      <c r="G230" s="390"/>
      <c r="H230" s="390"/>
      <c r="I230" s="390"/>
      <c r="J230" s="390"/>
      <c r="K230" s="390"/>
      <c r="L230" s="390"/>
      <c r="M230" s="391"/>
      <c r="N230" s="88"/>
      <c r="O230" s="147"/>
      <c r="P230" s="84"/>
      <c r="Q230" s="147"/>
      <c r="R230" s="84"/>
      <c r="S230" s="84"/>
      <c r="T230" s="402"/>
      <c r="U230" s="403"/>
      <c r="V230" s="94"/>
    </row>
    <row r="231" spans="2:22" s="55" customFormat="1" ht="11.25" hidden="1" customHeight="1" x14ac:dyDescent="0.2">
      <c r="B231" s="74"/>
      <c r="C231" s="75"/>
      <c r="D231" s="75"/>
      <c r="E231" s="75"/>
      <c r="F231" s="75"/>
      <c r="G231" s="404"/>
      <c r="H231" s="404"/>
      <c r="I231" s="404"/>
      <c r="J231" s="404"/>
      <c r="K231" s="404"/>
      <c r="L231" s="90"/>
      <c r="M231" s="90"/>
      <c r="N231" s="90"/>
      <c r="O231" s="75"/>
      <c r="P231" s="91"/>
      <c r="Q231" s="75"/>
      <c r="R231" s="91"/>
      <c r="S231" s="91"/>
      <c r="T231" s="75"/>
      <c r="U231" s="75"/>
      <c r="V231" s="94"/>
    </row>
    <row r="232" spans="2:22" s="55" customFormat="1" ht="50.1" hidden="1" customHeight="1" x14ac:dyDescent="0.2">
      <c r="B232" s="89">
        <v>2</v>
      </c>
      <c r="C232" s="406"/>
      <c r="D232" s="407"/>
      <c r="E232" s="75"/>
      <c r="F232" s="389"/>
      <c r="G232" s="390"/>
      <c r="H232" s="390"/>
      <c r="I232" s="390"/>
      <c r="J232" s="390"/>
      <c r="K232" s="390"/>
      <c r="L232" s="390"/>
      <c r="M232" s="391"/>
      <c r="N232" s="88"/>
      <c r="O232" s="147"/>
      <c r="P232" s="84"/>
      <c r="Q232" s="147"/>
      <c r="R232" s="84"/>
      <c r="S232" s="84"/>
      <c r="T232" s="402"/>
      <c r="U232" s="403"/>
      <c r="V232" s="94"/>
    </row>
    <row r="233" spans="2:22" s="55" customFormat="1" ht="4.5" hidden="1" customHeight="1" x14ac:dyDescent="0.2">
      <c r="B233" s="74"/>
      <c r="C233" s="408"/>
      <c r="D233" s="409"/>
      <c r="E233" s="75"/>
      <c r="F233" s="75"/>
      <c r="G233" s="90"/>
      <c r="H233" s="90"/>
      <c r="I233" s="90"/>
      <c r="J233" s="90"/>
      <c r="K233" s="90"/>
      <c r="L233" s="90"/>
      <c r="M233" s="90"/>
      <c r="N233" s="90"/>
      <c r="O233" s="72"/>
      <c r="P233" s="91"/>
      <c r="Q233" s="72"/>
      <c r="R233" s="91"/>
      <c r="S233" s="91"/>
      <c r="T233" s="92"/>
      <c r="U233" s="92"/>
      <c r="V233" s="94"/>
    </row>
    <row r="234" spans="2:22" s="55" customFormat="1" ht="50.1" hidden="1" customHeight="1" x14ac:dyDescent="0.2">
      <c r="B234" s="74"/>
      <c r="C234" s="410"/>
      <c r="D234" s="411"/>
      <c r="E234" s="75"/>
      <c r="F234" s="389"/>
      <c r="G234" s="390"/>
      <c r="H234" s="390"/>
      <c r="I234" s="390"/>
      <c r="J234" s="390"/>
      <c r="K234" s="390"/>
      <c r="L234" s="390"/>
      <c r="M234" s="391"/>
      <c r="N234" s="88"/>
      <c r="O234" s="147"/>
      <c r="P234" s="84"/>
      <c r="Q234" s="147"/>
      <c r="R234" s="84"/>
      <c r="S234" s="84"/>
      <c r="T234" s="402"/>
      <c r="U234" s="403"/>
      <c r="V234" s="94"/>
    </row>
    <row r="235" spans="2:22" s="55" customFormat="1" ht="11.25" hidden="1" customHeight="1" x14ac:dyDescent="0.2">
      <c r="B235" s="89"/>
      <c r="C235" s="87"/>
      <c r="D235" s="75"/>
      <c r="E235" s="75"/>
      <c r="F235" s="75"/>
      <c r="G235" s="90"/>
      <c r="H235" s="90"/>
      <c r="I235" s="90"/>
      <c r="J235" s="90"/>
      <c r="K235" s="90"/>
      <c r="L235" s="88"/>
      <c r="M235" s="88"/>
      <c r="N235" s="88"/>
      <c r="O235" s="75"/>
      <c r="P235" s="84"/>
      <c r="Q235" s="87"/>
      <c r="R235" s="84"/>
      <c r="S235" s="84"/>
      <c r="T235" s="87"/>
      <c r="U235" s="87"/>
      <c r="V235" s="94"/>
    </row>
    <row r="236" spans="2:22" s="55" customFormat="1" ht="50.1" hidden="1" customHeight="1" x14ac:dyDescent="0.2">
      <c r="B236" s="89">
        <v>3</v>
      </c>
      <c r="C236" s="406"/>
      <c r="D236" s="407"/>
      <c r="E236" s="75"/>
      <c r="F236" s="389"/>
      <c r="G236" s="390"/>
      <c r="H236" s="390"/>
      <c r="I236" s="390"/>
      <c r="J236" s="390"/>
      <c r="K236" s="390"/>
      <c r="L236" s="390"/>
      <c r="M236" s="391"/>
      <c r="N236" s="88"/>
      <c r="O236" s="147"/>
      <c r="P236" s="84"/>
      <c r="Q236" s="147"/>
      <c r="R236" s="84"/>
      <c r="S236" s="84"/>
      <c r="T236" s="402"/>
      <c r="U236" s="403"/>
      <c r="V236" s="94"/>
    </row>
    <row r="237" spans="2:22" s="55" customFormat="1" ht="4.5" hidden="1" customHeight="1" x14ac:dyDescent="0.2">
      <c r="B237" s="74"/>
      <c r="C237" s="408"/>
      <c r="D237" s="409"/>
      <c r="E237" s="75"/>
      <c r="F237" s="75"/>
      <c r="G237" s="90"/>
      <c r="H237" s="90"/>
      <c r="I237" s="90"/>
      <c r="J237" s="90"/>
      <c r="K237" s="90"/>
      <c r="L237" s="90"/>
      <c r="M237" s="90"/>
      <c r="N237" s="90"/>
      <c r="O237" s="72"/>
      <c r="P237" s="91"/>
      <c r="Q237" s="72"/>
      <c r="R237" s="91"/>
      <c r="S237" s="91"/>
      <c r="T237" s="92"/>
      <c r="U237" s="92"/>
      <c r="V237" s="94"/>
    </row>
    <row r="238" spans="2:22" s="55" customFormat="1" ht="50.1" hidden="1" customHeight="1" x14ac:dyDescent="0.2">
      <c r="B238" s="74"/>
      <c r="C238" s="410"/>
      <c r="D238" s="411"/>
      <c r="E238" s="75"/>
      <c r="F238" s="389"/>
      <c r="G238" s="390"/>
      <c r="H238" s="390"/>
      <c r="I238" s="390"/>
      <c r="J238" s="390"/>
      <c r="K238" s="390"/>
      <c r="L238" s="390"/>
      <c r="M238" s="391"/>
      <c r="N238" s="88"/>
      <c r="O238" s="147"/>
      <c r="P238" s="84"/>
      <c r="Q238" s="147"/>
      <c r="R238" s="84"/>
      <c r="S238" s="84"/>
      <c r="T238" s="402"/>
      <c r="U238" s="403"/>
      <c r="V238" s="94"/>
    </row>
    <row r="239" spans="2:22" s="55" customFormat="1" ht="11.25" hidden="1" customHeight="1" x14ac:dyDescent="0.2">
      <c r="B239" s="89"/>
      <c r="C239" s="87"/>
      <c r="D239" s="75"/>
      <c r="E239" s="75"/>
      <c r="F239" s="75"/>
      <c r="G239" s="90"/>
      <c r="H239" s="90"/>
      <c r="I239" s="90"/>
      <c r="J239" s="90"/>
      <c r="K239" s="90"/>
      <c r="L239" s="88"/>
      <c r="M239" s="88"/>
      <c r="N239" s="88"/>
      <c r="O239" s="75"/>
      <c r="P239" s="84"/>
      <c r="Q239" s="87"/>
      <c r="R239" s="84"/>
      <c r="S239" s="84"/>
      <c r="T239" s="87"/>
      <c r="U239" s="87"/>
      <c r="V239" s="94"/>
    </row>
    <row r="240" spans="2:22" s="55" customFormat="1" ht="50.1" hidden="1" customHeight="1" x14ac:dyDescent="0.2">
      <c r="B240" s="89">
        <v>4</v>
      </c>
      <c r="C240" s="406"/>
      <c r="D240" s="407"/>
      <c r="E240" s="75"/>
      <c r="F240" s="389"/>
      <c r="G240" s="390"/>
      <c r="H240" s="390"/>
      <c r="I240" s="390"/>
      <c r="J240" s="390"/>
      <c r="K240" s="390"/>
      <c r="L240" s="390"/>
      <c r="M240" s="391"/>
      <c r="N240" s="88"/>
      <c r="O240" s="147"/>
      <c r="P240" s="84"/>
      <c r="Q240" s="147"/>
      <c r="R240" s="84"/>
      <c r="S240" s="84"/>
      <c r="T240" s="402"/>
      <c r="U240" s="403"/>
      <c r="V240" s="94"/>
    </row>
    <row r="241" spans="2:22" s="55" customFormat="1" ht="5.25" hidden="1" customHeight="1" x14ac:dyDescent="0.2">
      <c r="B241" s="74"/>
      <c r="C241" s="408"/>
      <c r="D241" s="409"/>
      <c r="E241" s="75"/>
      <c r="F241" s="75"/>
      <c r="G241" s="90"/>
      <c r="H241" s="90"/>
      <c r="I241" s="90"/>
      <c r="J241" s="90"/>
      <c r="K241" s="90"/>
      <c r="L241" s="90"/>
      <c r="M241" s="90"/>
      <c r="N241" s="90"/>
      <c r="O241" s="72"/>
      <c r="P241" s="91"/>
      <c r="Q241" s="72"/>
      <c r="R241" s="91"/>
      <c r="S241" s="91"/>
      <c r="T241" s="92"/>
      <c r="U241" s="92"/>
      <c r="V241" s="94"/>
    </row>
    <row r="242" spans="2:22" s="55" customFormat="1" ht="50.1" hidden="1" customHeight="1" x14ac:dyDescent="0.2">
      <c r="B242" s="74"/>
      <c r="C242" s="410"/>
      <c r="D242" s="411"/>
      <c r="E242" s="75"/>
      <c r="F242" s="389"/>
      <c r="G242" s="390"/>
      <c r="H242" s="390"/>
      <c r="I242" s="390"/>
      <c r="J242" s="390"/>
      <c r="K242" s="390"/>
      <c r="L242" s="390"/>
      <c r="M242" s="391"/>
      <c r="N242" s="88"/>
      <c r="O242" s="147"/>
      <c r="P242" s="84"/>
      <c r="Q242" s="147"/>
      <c r="R242" s="84"/>
      <c r="S242" s="84"/>
      <c r="T242" s="402"/>
      <c r="U242" s="403"/>
      <c r="V242" s="94"/>
    </row>
    <row r="243" spans="2:22" s="55" customFormat="1" ht="11.25" hidden="1" customHeight="1" x14ac:dyDescent="0.2">
      <c r="B243" s="77"/>
      <c r="C243" s="78"/>
      <c r="D243" s="78"/>
      <c r="E243" s="78"/>
      <c r="F243" s="78"/>
      <c r="G243" s="95"/>
      <c r="H243" s="95"/>
      <c r="I243" s="95"/>
      <c r="J243" s="95"/>
      <c r="K243" s="95"/>
      <c r="L243" s="95"/>
      <c r="M243" s="95"/>
      <c r="N243" s="95"/>
      <c r="O243" s="78"/>
      <c r="P243" s="78"/>
      <c r="Q243" s="78"/>
      <c r="R243" s="78"/>
      <c r="S243" s="78"/>
      <c r="T243" s="78"/>
      <c r="U243" s="78"/>
      <c r="V243" s="175"/>
    </row>
    <row r="244" spans="2:22" s="55" customFormat="1" ht="16.5" hidden="1" customHeight="1" x14ac:dyDescent="0.2">
      <c r="B244" s="76"/>
      <c r="C244" s="421" t="s">
        <v>497</v>
      </c>
      <c r="D244" s="415"/>
      <c r="E244" s="415"/>
      <c r="F244" s="415"/>
      <c r="G244" s="415"/>
      <c r="H244" s="415"/>
      <c r="I244" s="415"/>
      <c r="J244" s="415"/>
      <c r="K244" s="415"/>
      <c r="L244" s="415"/>
      <c r="M244" s="415"/>
      <c r="N244" s="415"/>
      <c r="O244" s="415"/>
      <c r="P244" s="415"/>
      <c r="Q244" s="415"/>
      <c r="R244" s="415"/>
      <c r="S244" s="415"/>
      <c r="T244" s="415"/>
      <c r="U244" s="415"/>
      <c r="V244" s="422"/>
    </row>
    <row r="245" spans="2:22" s="55" customFormat="1" ht="24.75" hidden="1" customHeight="1" x14ac:dyDescent="0.2">
      <c r="B245" s="76"/>
      <c r="C245" s="400" t="s">
        <v>2304</v>
      </c>
      <c r="D245" s="400"/>
      <c r="E245" s="400"/>
      <c r="F245" s="400"/>
      <c r="G245" s="400"/>
      <c r="H245" s="400"/>
      <c r="I245" s="400"/>
      <c r="J245" s="400"/>
      <c r="K245" s="400"/>
      <c r="L245" s="400"/>
      <c r="M245" s="400"/>
      <c r="N245" s="400"/>
      <c r="O245" s="400"/>
      <c r="P245" s="400"/>
      <c r="Q245" s="400"/>
      <c r="R245" s="400"/>
      <c r="S245" s="400"/>
      <c r="T245" s="400"/>
      <c r="U245" s="400"/>
      <c r="V245" s="85"/>
    </row>
    <row r="246" spans="2:22" s="55" customFormat="1" ht="11.25" hidden="1" customHeight="1" x14ac:dyDescent="0.2">
      <c r="B246" s="86"/>
      <c r="C246" s="423" t="s">
        <v>498</v>
      </c>
      <c r="D246" s="424"/>
      <c r="E246" s="183"/>
      <c r="F246" s="183"/>
      <c r="G246" s="423" t="s">
        <v>500</v>
      </c>
      <c r="H246" s="423"/>
      <c r="I246" s="423"/>
      <c r="J246" s="423"/>
      <c r="K246" s="423"/>
      <c r="L246" s="182"/>
      <c r="M246" s="182"/>
      <c r="N246" s="182"/>
      <c r="O246" s="417" t="s">
        <v>2305</v>
      </c>
      <c r="P246" s="84"/>
      <c r="Q246" s="417" t="s">
        <v>2302</v>
      </c>
      <c r="R246" s="84"/>
      <c r="S246" s="84"/>
      <c r="T246" s="417" t="s">
        <v>501</v>
      </c>
      <c r="U246" s="417"/>
      <c r="V246" s="85"/>
    </row>
    <row r="247" spans="2:22" s="55" customFormat="1" ht="55.5" hidden="1" customHeight="1" x14ac:dyDescent="0.2">
      <c r="B247" s="86"/>
      <c r="C247" s="400" t="s">
        <v>499</v>
      </c>
      <c r="D247" s="401"/>
      <c r="E247" s="87"/>
      <c r="F247" s="425" t="s">
        <v>2301</v>
      </c>
      <c r="G247" s="425"/>
      <c r="H247" s="425"/>
      <c r="I247" s="425"/>
      <c r="J247" s="425"/>
      <c r="K247" s="425"/>
      <c r="L247" s="425"/>
      <c r="M247" s="425"/>
      <c r="N247" s="88"/>
      <c r="O247" s="417"/>
      <c r="P247" s="87"/>
      <c r="Q247" s="417"/>
      <c r="R247" s="87"/>
      <c r="S247" s="87"/>
      <c r="T247" s="62"/>
      <c r="U247" s="87"/>
      <c r="V247" s="85"/>
    </row>
    <row r="248" spans="2:22" s="55" customFormat="1" ht="11.25" hidden="1" customHeight="1" x14ac:dyDescent="0.2">
      <c r="B248" s="86"/>
      <c r="C248" s="80"/>
      <c r="D248" s="178"/>
      <c r="E248" s="87"/>
      <c r="F248" s="179"/>
      <c r="G248" s="417" t="s">
        <v>502</v>
      </c>
      <c r="H248" s="417"/>
      <c r="I248" s="417"/>
      <c r="J248" s="417"/>
      <c r="K248" s="417"/>
      <c r="L248" s="179"/>
      <c r="M248" s="179"/>
      <c r="N248" s="88"/>
      <c r="O248" s="87"/>
      <c r="P248" s="87"/>
      <c r="Q248" s="87"/>
      <c r="R248" s="87"/>
      <c r="S248" s="87"/>
      <c r="T248" s="62"/>
      <c r="U248" s="87"/>
      <c r="V248" s="85"/>
    </row>
    <row r="249" spans="2:22" s="55" customFormat="1" ht="50.1" hidden="1" customHeight="1" x14ac:dyDescent="0.2">
      <c r="B249" s="317">
        <v>6</v>
      </c>
      <c r="C249" s="429" t="str">
        <f>G48</f>
        <v>---</v>
      </c>
      <c r="D249" s="430"/>
      <c r="E249" s="87"/>
      <c r="F249" s="389" t="s">
        <v>1948</v>
      </c>
      <c r="G249" s="390"/>
      <c r="H249" s="390"/>
      <c r="I249" s="390"/>
      <c r="J249" s="390"/>
      <c r="K249" s="390"/>
      <c r="L249" s="390"/>
      <c r="M249" s="391"/>
      <c r="N249" s="88"/>
      <c r="O249" s="147"/>
      <c r="P249" s="87"/>
      <c r="Q249" s="147"/>
      <c r="R249" s="87"/>
      <c r="S249" s="87"/>
      <c r="T249" s="402"/>
      <c r="U249" s="403"/>
      <c r="V249" s="85"/>
    </row>
    <row r="250" spans="2:22" s="55" customFormat="1" ht="11.25" hidden="1" customHeight="1" x14ac:dyDescent="0.2">
      <c r="B250" s="89"/>
      <c r="C250" s="431"/>
      <c r="D250" s="432"/>
      <c r="E250" s="87"/>
      <c r="F250" s="75"/>
      <c r="G250" s="417" t="s">
        <v>502</v>
      </c>
      <c r="H250" s="417"/>
      <c r="I250" s="417"/>
      <c r="J250" s="417"/>
      <c r="K250" s="417"/>
      <c r="L250" s="75"/>
      <c r="M250" s="75"/>
      <c r="N250" s="75"/>
      <c r="O250" s="75"/>
      <c r="P250" s="75"/>
      <c r="Q250" s="75"/>
      <c r="R250" s="75"/>
      <c r="S250" s="75"/>
      <c r="T250" s="75"/>
      <c r="U250" s="75"/>
      <c r="V250" s="124"/>
    </row>
    <row r="251" spans="2:22" s="55" customFormat="1" ht="50.1" hidden="1" customHeight="1" x14ac:dyDescent="0.2">
      <c r="B251" s="89"/>
      <c r="C251" s="431"/>
      <c r="D251" s="432"/>
      <c r="E251" s="87"/>
      <c r="F251" s="389" t="s">
        <v>1948</v>
      </c>
      <c r="G251" s="390"/>
      <c r="H251" s="390"/>
      <c r="I251" s="390"/>
      <c r="J251" s="390"/>
      <c r="K251" s="390"/>
      <c r="L251" s="390"/>
      <c r="M251" s="391"/>
      <c r="N251" s="88"/>
      <c r="O251" s="147"/>
      <c r="P251" s="87"/>
      <c r="Q251" s="147"/>
      <c r="R251" s="87"/>
      <c r="S251" s="87"/>
      <c r="T251" s="402"/>
      <c r="U251" s="403"/>
      <c r="V251" s="124"/>
    </row>
    <row r="252" spans="2:22" s="55" customFormat="1" ht="11.25" hidden="1" customHeight="1" x14ac:dyDescent="0.2">
      <c r="B252" s="89"/>
      <c r="C252" s="431"/>
      <c r="D252" s="432"/>
      <c r="E252" s="87"/>
      <c r="F252" s="75"/>
      <c r="G252" s="420" t="s">
        <v>503</v>
      </c>
      <c r="H252" s="420"/>
      <c r="I252" s="420"/>
      <c r="J252" s="420"/>
      <c r="K252" s="420"/>
      <c r="L252" s="88"/>
      <c r="M252" s="88"/>
      <c r="N252" s="88"/>
      <c r="O252" s="84"/>
      <c r="P252" s="84"/>
      <c r="Q252" s="84"/>
      <c r="R252" s="84"/>
      <c r="S252" s="84"/>
      <c r="T252" s="417"/>
      <c r="U252" s="417"/>
      <c r="V252" s="85"/>
    </row>
    <row r="253" spans="2:22" s="55" customFormat="1" ht="42.75" hidden="1" customHeight="1" x14ac:dyDescent="0.2">
      <c r="B253" s="89"/>
      <c r="C253" s="431"/>
      <c r="D253" s="432"/>
      <c r="E253" s="87"/>
      <c r="F253" s="425" t="s">
        <v>2296</v>
      </c>
      <c r="G253" s="425"/>
      <c r="H253" s="425"/>
      <c r="I253" s="425"/>
      <c r="J253" s="425"/>
      <c r="K253" s="425"/>
      <c r="L253" s="425"/>
      <c r="M253" s="425"/>
      <c r="N253" s="425"/>
      <c r="O253" s="318" t="s">
        <v>2287</v>
      </c>
      <c r="P253" s="84"/>
      <c r="Q253" s="318" t="s">
        <v>2302</v>
      </c>
      <c r="R253" s="84"/>
      <c r="S253" s="84"/>
      <c r="T253" s="417" t="s">
        <v>501</v>
      </c>
      <c r="U253" s="417"/>
      <c r="V253" s="85"/>
    </row>
    <row r="254" spans="2:22" s="55" customFormat="1" ht="50.1" hidden="1" customHeight="1" x14ac:dyDescent="0.2">
      <c r="B254" s="89"/>
      <c r="C254" s="431"/>
      <c r="D254" s="432"/>
      <c r="E254" s="87"/>
      <c r="F254" s="389"/>
      <c r="G254" s="390"/>
      <c r="H254" s="390"/>
      <c r="I254" s="390"/>
      <c r="J254" s="390"/>
      <c r="K254" s="390"/>
      <c r="L254" s="390"/>
      <c r="M254" s="391"/>
      <c r="N254" s="88"/>
      <c r="O254" s="147"/>
      <c r="P254" s="84"/>
      <c r="Q254" s="147"/>
      <c r="R254" s="84"/>
      <c r="S254" s="84"/>
      <c r="T254" s="402"/>
      <c r="U254" s="403"/>
      <c r="V254" s="85"/>
    </row>
    <row r="255" spans="2:22" s="55" customFormat="1" ht="11.25" hidden="1" customHeight="1" x14ac:dyDescent="0.2">
      <c r="B255" s="89"/>
      <c r="C255" s="431"/>
      <c r="D255" s="432"/>
      <c r="E255" s="87"/>
      <c r="F255" s="426" t="s">
        <v>503</v>
      </c>
      <c r="G255" s="426"/>
      <c r="H255" s="426"/>
      <c r="I255" s="426"/>
      <c r="J255" s="426"/>
      <c r="K255" s="426"/>
      <c r="L255" s="426"/>
      <c r="M255" s="426"/>
      <c r="N255" s="88"/>
      <c r="O255" s="87"/>
      <c r="P255" s="84"/>
      <c r="Q255" s="87"/>
      <c r="R255" s="84"/>
      <c r="S255" s="84"/>
      <c r="T255" s="87"/>
      <c r="U255" s="87"/>
      <c r="V255" s="85"/>
    </row>
    <row r="256" spans="2:22" s="55" customFormat="1" ht="50.1" hidden="1" customHeight="1" x14ac:dyDescent="0.2">
      <c r="B256" s="89"/>
      <c r="C256" s="431"/>
      <c r="D256" s="432"/>
      <c r="E256" s="87"/>
      <c r="F256" s="389"/>
      <c r="G256" s="390"/>
      <c r="H256" s="390"/>
      <c r="I256" s="390"/>
      <c r="J256" s="390"/>
      <c r="K256" s="390"/>
      <c r="L256" s="390"/>
      <c r="M256" s="391"/>
      <c r="N256" s="88"/>
      <c r="O256" s="147"/>
      <c r="P256" s="84"/>
      <c r="Q256" s="147"/>
      <c r="R256" s="84"/>
      <c r="S256" s="84"/>
      <c r="T256" s="402"/>
      <c r="U256" s="403"/>
      <c r="V256" s="85"/>
    </row>
    <row r="257" spans="2:22" s="55" customFormat="1" ht="11.25" hidden="1" customHeight="1" x14ac:dyDescent="0.2">
      <c r="B257" s="89"/>
      <c r="C257" s="431"/>
      <c r="D257" s="432"/>
      <c r="E257" s="87"/>
      <c r="F257" s="426" t="s">
        <v>503</v>
      </c>
      <c r="G257" s="426"/>
      <c r="H257" s="426"/>
      <c r="I257" s="426"/>
      <c r="J257" s="426"/>
      <c r="K257" s="426"/>
      <c r="L257" s="426"/>
      <c r="M257" s="426"/>
      <c r="N257" s="75"/>
      <c r="O257" s="75"/>
      <c r="P257" s="75"/>
      <c r="Q257" s="75"/>
      <c r="R257" s="75"/>
      <c r="S257" s="75"/>
      <c r="T257" s="75"/>
      <c r="U257" s="75"/>
      <c r="V257" s="85"/>
    </row>
    <row r="258" spans="2:22" s="55" customFormat="1" ht="50.1" hidden="1" customHeight="1" x14ac:dyDescent="0.2">
      <c r="B258" s="89"/>
      <c r="C258" s="433"/>
      <c r="D258" s="434"/>
      <c r="E258" s="87"/>
      <c r="F258" s="389"/>
      <c r="G258" s="390"/>
      <c r="H258" s="390"/>
      <c r="I258" s="390"/>
      <c r="J258" s="390"/>
      <c r="K258" s="390"/>
      <c r="L258" s="390"/>
      <c r="M258" s="391"/>
      <c r="N258" s="88"/>
      <c r="O258" s="147"/>
      <c r="P258" s="84"/>
      <c r="Q258" s="147"/>
      <c r="R258" s="84"/>
      <c r="S258" s="84"/>
      <c r="T258" s="402"/>
      <c r="U258" s="403"/>
      <c r="V258" s="85"/>
    </row>
    <row r="259" spans="2:22" s="55" customFormat="1" ht="11.25" hidden="1" customHeight="1" x14ac:dyDescent="0.2">
      <c r="B259" s="89"/>
      <c r="C259" s="87"/>
      <c r="D259" s="90"/>
      <c r="E259" s="90"/>
      <c r="F259" s="75"/>
      <c r="G259" s="90"/>
      <c r="H259" s="90"/>
      <c r="I259" s="90"/>
      <c r="J259" s="90"/>
      <c r="K259" s="90"/>
      <c r="L259" s="90"/>
      <c r="M259" s="90"/>
      <c r="N259" s="90"/>
      <c r="O259" s="72"/>
      <c r="P259" s="91"/>
      <c r="Q259" s="72"/>
      <c r="R259" s="91"/>
      <c r="S259" s="91"/>
      <c r="T259" s="92"/>
      <c r="U259" s="92"/>
      <c r="V259" s="85"/>
    </row>
    <row r="260" spans="2:22" s="55" customFormat="1" ht="11.25" hidden="1" customHeight="1" x14ac:dyDescent="0.2">
      <c r="B260" s="89"/>
      <c r="C260" s="427" t="s">
        <v>497</v>
      </c>
      <c r="D260" s="428"/>
      <c r="E260" s="428"/>
      <c r="F260" s="428"/>
      <c r="G260" s="428"/>
      <c r="H260" s="428"/>
      <c r="I260" s="428"/>
      <c r="J260" s="428"/>
      <c r="K260" s="428"/>
      <c r="L260" s="428"/>
      <c r="M260" s="428"/>
      <c r="N260" s="428"/>
      <c r="O260" s="428"/>
      <c r="P260" s="428"/>
      <c r="Q260" s="428"/>
      <c r="R260" s="428"/>
      <c r="S260" s="428"/>
      <c r="T260" s="428"/>
      <c r="U260" s="428"/>
      <c r="V260" s="85"/>
    </row>
    <row r="261" spans="2:22" s="55" customFormat="1" ht="27.75" hidden="1" customHeight="1" x14ac:dyDescent="0.2">
      <c r="B261" s="89"/>
      <c r="C261" s="400" t="s">
        <v>704</v>
      </c>
      <c r="D261" s="401"/>
      <c r="E261" s="401"/>
      <c r="F261" s="401"/>
      <c r="G261" s="401"/>
      <c r="H261" s="401"/>
      <c r="I261" s="401"/>
      <c r="J261" s="401"/>
      <c r="K261" s="401"/>
      <c r="L261" s="401"/>
      <c r="M261" s="401"/>
      <c r="N261" s="401"/>
      <c r="O261" s="401"/>
      <c r="P261" s="401"/>
      <c r="Q261" s="401"/>
      <c r="R261" s="401"/>
      <c r="S261" s="401"/>
      <c r="T261" s="401"/>
      <c r="U261" s="401"/>
      <c r="V261" s="85"/>
    </row>
    <row r="262" spans="2:22" s="55" customFormat="1" ht="11.25" hidden="1" customHeight="1" x14ac:dyDescent="0.2">
      <c r="B262" s="89"/>
      <c r="C262" s="414" t="s">
        <v>504</v>
      </c>
      <c r="D262" s="415"/>
      <c r="E262" s="184"/>
      <c r="F262" s="185"/>
      <c r="G262" s="416" t="s">
        <v>505</v>
      </c>
      <c r="H262" s="416"/>
      <c r="I262" s="416"/>
      <c r="J262" s="416"/>
      <c r="K262" s="416"/>
      <c r="L262" s="416"/>
      <c r="M262" s="416"/>
      <c r="N262" s="186"/>
      <c r="O262" s="417" t="s">
        <v>2287</v>
      </c>
      <c r="P262" s="183"/>
      <c r="Q262" s="417" t="s">
        <v>2302</v>
      </c>
      <c r="R262" s="183"/>
      <c r="S262" s="183"/>
      <c r="T262" s="417" t="s">
        <v>501</v>
      </c>
      <c r="U262" s="417"/>
      <c r="V262" s="94"/>
    </row>
    <row r="263" spans="2:22" s="55" customFormat="1" ht="29.25" hidden="1" customHeight="1" x14ac:dyDescent="0.2">
      <c r="B263" s="89"/>
      <c r="C263" s="379" t="s">
        <v>510</v>
      </c>
      <c r="D263" s="419"/>
      <c r="E263" s="419"/>
      <c r="F263" s="419"/>
      <c r="G263" s="405" t="s">
        <v>2292</v>
      </c>
      <c r="H263" s="405"/>
      <c r="I263" s="405"/>
      <c r="J263" s="405"/>
      <c r="K263" s="405"/>
      <c r="L263" s="405"/>
      <c r="M263" s="405"/>
      <c r="N263" s="88"/>
      <c r="O263" s="418"/>
      <c r="P263" s="84"/>
      <c r="Q263" s="418"/>
      <c r="R263" s="84"/>
      <c r="S263" s="84"/>
      <c r="T263" s="75"/>
      <c r="U263" s="75"/>
      <c r="V263" s="94"/>
    </row>
    <row r="264" spans="2:22" s="55" customFormat="1" ht="50.1" hidden="1" customHeight="1" x14ac:dyDescent="0.2">
      <c r="B264" s="89">
        <v>1</v>
      </c>
      <c r="C264" s="406"/>
      <c r="D264" s="407"/>
      <c r="E264" s="75"/>
      <c r="F264" s="389"/>
      <c r="G264" s="390"/>
      <c r="H264" s="390"/>
      <c r="I264" s="390"/>
      <c r="J264" s="390"/>
      <c r="K264" s="390"/>
      <c r="L264" s="390"/>
      <c r="M264" s="391"/>
      <c r="N264" s="88"/>
      <c r="O264" s="147"/>
      <c r="P264" s="84"/>
      <c r="Q264" s="147"/>
      <c r="R264" s="84"/>
      <c r="S264" s="84"/>
      <c r="T264" s="402"/>
      <c r="U264" s="403"/>
      <c r="V264" s="94"/>
    </row>
    <row r="265" spans="2:22" s="55" customFormat="1" ht="4.5" hidden="1" customHeight="1" x14ac:dyDescent="0.2">
      <c r="B265" s="74"/>
      <c r="C265" s="408"/>
      <c r="D265" s="409"/>
      <c r="E265" s="75"/>
      <c r="F265" s="75"/>
      <c r="G265" s="90"/>
      <c r="H265" s="90"/>
      <c r="I265" s="90"/>
      <c r="J265" s="90"/>
      <c r="K265" s="90"/>
      <c r="L265" s="90"/>
      <c r="M265" s="90"/>
      <c r="N265" s="90"/>
      <c r="O265" s="72"/>
      <c r="P265" s="91"/>
      <c r="Q265" s="72"/>
      <c r="R265" s="91"/>
      <c r="S265" s="91"/>
      <c r="T265" s="92"/>
      <c r="U265" s="92"/>
      <c r="V265" s="94"/>
    </row>
    <row r="266" spans="2:22" s="55" customFormat="1" ht="50.1" hidden="1" customHeight="1" x14ac:dyDescent="0.2">
      <c r="B266" s="74"/>
      <c r="C266" s="410"/>
      <c r="D266" s="411"/>
      <c r="E266" s="75"/>
      <c r="F266" s="389"/>
      <c r="G266" s="390"/>
      <c r="H266" s="390"/>
      <c r="I266" s="390"/>
      <c r="J266" s="390"/>
      <c r="K266" s="390"/>
      <c r="L266" s="390"/>
      <c r="M266" s="391"/>
      <c r="N266" s="88"/>
      <c r="O266" s="147"/>
      <c r="P266" s="84"/>
      <c r="Q266" s="147"/>
      <c r="R266" s="84"/>
      <c r="S266" s="84"/>
      <c r="T266" s="402"/>
      <c r="U266" s="403"/>
      <c r="V266" s="94"/>
    </row>
    <row r="267" spans="2:22" s="55" customFormat="1" ht="11.25" hidden="1" customHeight="1" x14ac:dyDescent="0.2">
      <c r="B267" s="74"/>
      <c r="C267" s="75"/>
      <c r="D267" s="75"/>
      <c r="E267" s="75"/>
      <c r="F267" s="75"/>
      <c r="G267" s="404"/>
      <c r="H267" s="404"/>
      <c r="I267" s="404"/>
      <c r="J267" s="404"/>
      <c r="K267" s="404"/>
      <c r="L267" s="90"/>
      <c r="M267" s="90"/>
      <c r="N267" s="90"/>
      <c r="O267" s="75"/>
      <c r="P267" s="91"/>
      <c r="Q267" s="75"/>
      <c r="R267" s="91"/>
      <c r="S267" s="91"/>
      <c r="T267" s="75"/>
      <c r="U267" s="75"/>
      <c r="V267" s="94"/>
    </row>
    <row r="268" spans="2:22" s="55" customFormat="1" ht="50.1" hidden="1" customHeight="1" x14ac:dyDescent="0.2">
      <c r="B268" s="89">
        <v>2</v>
      </c>
      <c r="C268" s="406"/>
      <c r="D268" s="407"/>
      <c r="E268" s="75"/>
      <c r="F268" s="389"/>
      <c r="G268" s="390"/>
      <c r="H268" s="390"/>
      <c r="I268" s="390"/>
      <c r="J268" s="390"/>
      <c r="K268" s="390"/>
      <c r="L268" s="390"/>
      <c r="M268" s="391"/>
      <c r="N268" s="88"/>
      <c r="O268" s="147"/>
      <c r="P268" s="84"/>
      <c r="Q268" s="147"/>
      <c r="R268" s="84"/>
      <c r="S268" s="84"/>
      <c r="T268" s="402"/>
      <c r="U268" s="403"/>
      <c r="V268" s="94"/>
    </row>
    <row r="269" spans="2:22" s="55" customFormat="1" ht="3.75" hidden="1" customHeight="1" x14ac:dyDescent="0.2">
      <c r="B269" s="74"/>
      <c r="C269" s="408"/>
      <c r="D269" s="409"/>
      <c r="E269" s="75"/>
      <c r="F269" s="75"/>
      <c r="G269" s="90"/>
      <c r="H269" s="90"/>
      <c r="I269" s="90"/>
      <c r="J269" s="90"/>
      <c r="K269" s="90"/>
      <c r="L269" s="90"/>
      <c r="M269" s="90"/>
      <c r="N269" s="90"/>
      <c r="O269" s="72"/>
      <c r="P269" s="91"/>
      <c r="Q269" s="72"/>
      <c r="R269" s="91"/>
      <c r="S269" s="91"/>
      <c r="T269" s="92"/>
      <c r="U269" s="92"/>
      <c r="V269" s="94"/>
    </row>
    <row r="270" spans="2:22" s="55" customFormat="1" ht="50.1" hidden="1" customHeight="1" x14ac:dyDescent="0.2">
      <c r="B270" s="74"/>
      <c r="C270" s="410"/>
      <c r="D270" s="411"/>
      <c r="E270" s="75"/>
      <c r="F270" s="389"/>
      <c r="G270" s="390"/>
      <c r="H270" s="390"/>
      <c r="I270" s="390"/>
      <c r="J270" s="390"/>
      <c r="K270" s="390"/>
      <c r="L270" s="390"/>
      <c r="M270" s="391"/>
      <c r="N270" s="88"/>
      <c r="O270" s="147"/>
      <c r="P270" s="84"/>
      <c r="Q270" s="147"/>
      <c r="R270" s="84"/>
      <c r="S270" s="84"/>
      <c r="T270" s="402"/>
      <c r="U270" s="403"/>
      <c r="V270" s="94"/>
    </row>
    <row r="271" spans="2:22" s="55" customFormat="1" ht="11.25" hidden="1" customHeight="1" x14ac:dyDescent="0.2">
      <c r="B271" s="89"/>
      <c r="C271" s="87"/>
      <c r="D271" s="75"/>
      <c r="E271" s="75"/>
      <c r="F271" s="75"/>
      <c r="G271" s="90"/>
      <c r="H271" s="90"/>
      <c r="I271" s="90"/>
      <c r="J271" s="90"/>
      <c r="K271" s="90"/>
      <c r="L271" s="88"/>
      <c r="M271" s="88"/>
      <c r="N271" s="88"/>
      <c r="O271" s="75"/>
      <c r="P271" s="84"/>
      <c r="Q271" s="87"/>
      <c r="R271" s="84"/>
      <c r="S271" s="84"/>
      <c r="T271" s="87"/>
      <c r="U271" s="87"/>
      <c r="V271" s="94"/>
    </row>
    <row r="272" spans="2:22" s="55" customFormat="1" ht="50.1" hidden="1" customHeight="1" x14ac:dyDescent="0.2">
      <c r="B272" s="89">
        <v>3</v>
      </c>
      <c r="C272" s="406"/>
      <c r="D272" s="407"/>
      <c r="E272" s="75"/>
      <c r="F272" s="389"/>
      <c r="G272" s="390"/>
      <c r="H272" s="390"/>
      <c r="I272" s="390"/>
      <c r="J272" s="390"/>
      <c r="K272" s="390"/>
      <c r="L272" s="390"/>
      <c r="M272" s="391"/>
      <c r="N272" s="88"/>
      <c r="O272" s="147"/>
      <c r="P272" s="84"/>
      <c r="Q272" s="147"/>
      <c r="R272" s="84"/>
      <c r="S272" s="84"/>
      <c r="T272" s="402"/>
      <c r="U272" s="403"/>
      <c r="V272" s="94"/>
    </row>
    <row r="273" spans="2:22" s="55" customFormat="1" ht="5.25" hidden="1" customHeight="1" x14ac:dyDescent="0.2">
      <c r="B273" s="74"/>
      <c r="C273" s="408"/>
      <c r="D273" s="409"/>
      <c r="E273" s="75"/>
      <c r="F273" s="75"/>
      <c r="G273" s="90"/>
      <c r="H273" s="90"/>
      <c r="I273" s="90"/>
      <c r="J273" s="90"/>
      <c r="K273" s="90"/>
      <c r="L273" s="90"/>
      <c r="M273" s="90"/>
      <c r="N273" s="90"/>
      <c r="O273" s="72"/>
      <c r="P273" s="91"/>
      <c r="Q273" s="72"/>
      <c r="R273" s="91"/>
      <c r="S273" s="91"/>
      <c r="T273" s="92"/>
      <c r="U273" s="92"/>
      <c r="V273" s="94"/>
    </row>
    <row r="274" spans="2:22" s="55" customFormat="1" ht="50.1" hidden="1" customHeight="1" x14ac:dyDescent="0.2">
      <c r="B274" s="74"/>
      <c r="C274" s="410"/>
      <c r="D274" s="411"/>
      <c r="E274" s="75"/>
      <c r="F274" s="389"/>
      <c r="G274" s="390"/>
      <c r="H274" s="390"/>
      <c r="I274" s="390"/>
      <c r="J274" s="390"/>
      <c r="K274" s="390"/>
      <c r="L274" s="390"/>
      <c r="M274" s="391"/>
      <c r="N274" s="88"/>
      <c r="O274" s="147"/>
      <c r="P274" s="84"/>
      <c r="Q274" s="147"/>
      <c r="R274" s="84"/>
      <c r="S274" s="84"/>
      <c r="T274" s="402"/>
      <c r="U274" s="403"/>
      <c r="V274" s="94"/>
    </row>
    <row r="275" spans="2:22" s="55" customFormat="1" ht="11.25" hidden="1" customHeight="1" x14ac:dyDescent="0.2">
      <c r="B275" s="89"/>
      <c r="C275" s="87"/>
      <c r="D275" s="75"/>
      <c r="E275" s="75"/>
      <c r="F275" s="75"/>
      <c r="G275" s="90"/>
      <c r="H275" s="90"/>
      <c r="I275" s="90"/>
      <c r="J275" s="90"/>
      <c r="K275" s="90"/>
      <c r="L275" s="88"/>
      <c r="M275" s="88"/>
      <c r="N275" s="88"/>
      <c r="O275" s="75"/>
      <c r="P275" s="84"/>
      <c r="Q275" s="87"/>
      <c r="R275" s="84"/>
      <c r="S275" s="84"/>
      <c r="T275" s="87"/>
      <c r="U275" s="87"/>
      <c r="V275" s="94"/>
    </row>
    <row r="276" spans="2:22" s="55" customFormat="1" ht="50.1" hidden="1" customHeight="1" x14ac:dyDescent="0.2">
      <c r="B276" s="89">
        <v>4</v>
      </c>
      <c r="C276" s="406"/>
      <c r="D276" s="407"/>
      <c r="E276" s="75"/>
      <c r="F276" s="389"/>
      <c r="G276" s="390"/>
      <c r="H276" s="390"/>
      <c r="I276" s="390"/>
      <c r="J276" s="390"/>
      <c r="K276" s="390"/>
      <c r="L276" s="390"/>
      <c r="M276" s="391"/>
      <c r="N276" s="88"/>
      <c r="O276" s="147"/>
      <c r="P276" s="84"/>
      <c r="Q276" s="147"/>
      <c r="R276" s="84"/>
      <c r="S276" s="84"/>
      <c r="T276" s="402"/>
      <c r="U276" s="403"/>
      <c r="V276" s="94"/>
    </row>
    <row r="277" spans="2:22" s="55" customFormat="1" ht="3.75" hidden="1" customHeight="1" x14ac:dyDescent="0.2">
      <c r="B277" s="74"/>
      <c r="C277" s="408"/>
      <c r="D277" s="409"/>
      <c r="E277" s="75"/>
      <c r="F277" s="75"/>
      <c r="G277" s="90"/>
      <c r="H277" s="90"/>
      <c r="I277" s="90"/>
      <c r="J277" s="90"/>
      <c r="K277" s="90"/>
      <c r="L277" s="90"/>
      <c r="M277" s="90"/>
      <c r="N277" s="90"/>
      <c r="O277" s="72"/>
      <c r="P277" s="91"/>
      <c r="Q277" s="72"/>
      <c r="R277" s="91"/>
      <c r="S277" s="91"/>
      <c r="T277" s="92"/>
      <c r="U277" s="92"/>
      <c r="V277" s="94"/>
    </row>
    <row r="278" spans="2:22" s="55" customFormat="1" ht="50.1" hidden="1" customHeight="1" x14ac:dyDescent="0.2">
      <c r="B278" s="74"/>
      <c r="C278" s="410"/>
      <c r="D278" s="411"/>
      <c r="E278" s="75"/>
      <c r="F278" s="389"/>
      <c r="G278" s="390"/>
      <c r="H278" s="390"/>
      <c r="I278" s="390"/>
      <c r="J278" s="390"/>
      <c r="K278" s="390"/>
      <c r="L278" s="390"/>
      <c r="M278" s="391"/>
      <c r="N278" s="88"/>
      <c r="O278" s="147"/>
      <c r="P278" s="84"/>
      <c r="Q278" s="147"/>
      <c r="R278" s="84"/>
      <c r="S278" s="84"/>
      <c r="T278" s="402"/>
      <c r="U278" s="403"/>
      <c r="V278" s="94"/>
    </row>
    <row r="279" spans="2:22" s="55" customFormat="1" ht="11.25" hidden="1" customHeight="1" x14ac:dyDescent="0.2">
      <c r="B279" s="77"/>
      <c r="C279" s="78"/>
      <c r="D279" s="78"/>
      <c r="E279" s="78"/>
      <c r="F279" s="78"/>
      <c r="G279" s="95"/>
      <c r="H279" s="95"/>
      <c r="I279" s="95"/>
      <c r="J279" s="95"/>
      <c r="K279" s="95"/>
      <c r="L279" s="95"/>
      <c r="M279" s="95"/>
      <c r="N279" s="95"/>
      <c r="O279" s="78"/>
      <c r="P279" s="78"/>
      <c r="Q279" s="78"/>
      <c r="R279" s="78"/>
      <c r="S279" s="78"/>
      <c r="T279" s="78"/>
      <c r="U279" s="78"/>
      <c r="V279" s="175"/>
    </row>
    <row r="280" spans="2:22" s="55" customFormat="1" ht="11.25" hidden="1" customHeight="1" x14ac:dyDescent="0.2">
      <c r="B280" s="76"/>
      <c r="C280" s="421" t="s">
        <v>497</v>
      </c>
      <c r="D280" s="415"/>
      <c r="E280" s="415"/>
      <c r="F280" s="415"/>
      <c r="G280" s="415"/>
      <c r="H280" s="415"/>
      <c r="I280" s="415"/>
      <c r="J280" s="415"/>
      <c r="K280" s="415"/>
      <c r="L280" s="415"/>
      <c r="M280" s="415"/>
      <c r="N280" s="415"/>
      <c r="O280" s="415"/>
      <c r="P280" s="415"/>
      <c r="Q280" s="415"/>
      <c r="R280" s="415"/>
      <c r="S280" s="415"/>
      <c r="T280" s="415"/>
      <c r="U280" s="415"/>
      <c r="V280" s="422"/>
    </row>
    <row r="281" spans="2:22" s="55" customFormat="1" ht="30.75" hidden="1" customHeight="1" x14ac:dyDescent="0.2">
      <c r="B281" s="76"/>
      <c r="C281" s="400" t="s">
        <v>2306</v>
      </c>
      <c r="D281" s="400"/>
      <c r="E281" s="400"/>
      <c r="F281" s="400"/>
      <c r="G281" s="400"/>
      <c r="H281" s="400"/>
      <c r="I281" s="400"/>
      <c r="J281" s="400"/>
      <c r="K281" s="400"/>
      <c r="L281" s="400"/>
      <c r="M281" s="400"/>
      <c r="N281" s="400"/>
      <c r="O281" s="400"/>
      <c r="P281" s="400"/>
      <c r="Q281" s="400"/>
      <c r="R281" s="400"/>
      <c r="S281" s="400"/>
      <c r="T281" s="400"/>
      <c r="U281" s="400"/>
      <c r="V281" s="85"/>
    </row>
    <row r="282" spans="2:22" s="55" customFormat="1" ht="11.25" hidden="1" customHeight="1" x14ac:dyDescent="0.2">
      <c r="B282" s="86"/>
      <c r="C282" s="423" t="s">
        <v>498</v>
      </c>
      <c r="D282" s="424"/>
      <c r="E282" s="183"/>
      <c r="F282" s="183"/>
      <c r="G282" s="423" t="s">
        <v>500</v>
      </c>
      <c r="H282" s="423"/>
      <c r="I282" s="423"/>
      <c r="J282" s="423"/>
      <c r="K282" s="423"/>
      <c r="L282" s="182"/>
      <c r="M282" s="182"/>
      <c r="N282" s="182"/>
      <c r="O282" s="417" t="s">
        <v>2287</v>
      </c>
      <c r="P282" s="84"/>
      <c r="Q282" s="417" t="s">
        <v>2302</v>
      </c>
      <c r="R282" s="84"/>
      <c r="S282" s="84"/>
      <c r="T282" s="417" t="s">
        <v>501</v>
      </c>
      <c r="U282" s="417"/>
      <c r="V282" s="85"/>
    </row>
    <row r="283" spans="2:22" s="55" customFormat="1" ht="51.75" hidden="1" customHeight="1" x14ac:dyDescent="0.2">
      <c r="B283" s="86"/>
      <c r="C283" s="400" t="s">
        <v>499</v>
      </c>
      <c r="D283" s="401"/>
      <c r="E283" s="87"/>
      <c r="F283" s="425" t="s">
        <v>2290</v>
      </c>
      <c r="G283" s="425"/>
      <c r="H283" s="425"/>
      <c r="I283" s="425"/>
      <c r="J283" s="425"/>
      <c r="K283" s="425"/>
      <c r="L283" s="425"/>
      <c r="M283" s="425"/>
      <c r="N283" s="88"/>
      <c r="O283" s="417"/>
      <c r="P283" s="87"/>
      <c r="Q283" s="417"/>
      <c r="R283" s="87"/>
      <c r="S283" s="87"/>
      <c r="T283" s="62"/>
      <c r="U283" s="87"/>
      <c r="V283" s="85"/>
    </row>
    <row r="284" spans="2:22" s="55" customFormat="1" ht="11.25" hidden="1" customHeight="1" x14ac:dyDescent="0.2">
      <c r="B284" s="86"/>
      <c r="C284" s="80"/>
      <c r="D284" s="178"/>
      <c r="E284" s="87"/>
      <c r="F284" s="179"/>
      <c r="G284" s="417" t="s">
        <v>502</v>
      </c>
      <c r="H284" s="417"/>
      <c r="I284" s="417"/>
      <c r="J284" s="417"/>
      <c r="K284" s="417"/>
      <c r="L284" s="179"/>
      <c r="M284" s="179"/>
      <c r="N284" s="88"/>
      <c r="O284" s="87"/>
      <c r="P284" s="87"/>
      <c r="Q284" s="87"/>
      <c r="R284" s="87"/>
      <c r="S284" s="87"/>
      <c r="T284" s="62"/>
      <c r="U284" s="87"/>
      <c r="V284" s="85"/>
    </row>
    <row r="285" spans="2:22" s="55" customFormat="1" ht="50.1" hidden="1" customHeight="1" x14ac:dyDescent="0.2">
      <c r="B285" s="317">
        <v>7</v>
      </c>
      <c r="C285" s="429" t="str">
        <f>G50</f>
        <v>---</v>
      </c>
      <c r="D285" s="430"/>
      <c r="E285" s="87"/>
      <c r="F285" s="389" t="s">
        <v>1948</v>
      </c>
      <c r="G285" s="390"/>
      <c r="H285" s="390"/>
      <c r="I285" s="390"/>
      <c r="J285" s="390"/>
      <c r="K285" s="390"/>
      <c r="L285" s="390"/>
      <c r="M285" s="391"/>
      <c r="N285" s="88"/>
      <c r="O285" s="147"/>
      <c r="P285" s="87"/>
      <c r="Q285" s="147"/>
      <c r="R285" s="87"/>
      <c r="S285" s="87"/>
      <c r="T285" s="402"/>
      <c r="U285" s="403"/>
      <c r="V285" s="85"/>
    </row>
    <row r="286" spans="2:22" s="55" customFormat="1" ht="11.25" hidden="1" customHeight="1" x14ac:dyDescent="0.2">
      <c r="B286" s="89"/>
      <c r="C286" s="431"/>
      <c r="D286" s="432"/>
      <c r="E286" s="87"/>
      <c r="F286" s="75"/>
      <c r="G286" s="417" t="s">
        <v>502</v>
      </c>
      <c r="H286" s="417"/>
      <c r="I286" s="417"/>
      <c r="J286" s="417"/>
      <c r="K286" s="417"/>
      <c r="L286" s="75"/>
      <c r="M286" s="75"/>
      <c r="N286" s="75"/>
      <c r="O286" s="75"/>
      <c r="P286" s="75"/>
      <c r="Q286" s="75"/>
      <c r="R286" s="75"/>
      <c r="S286" s="75"/>
      <c r="T286" s="75"/>
      <c r="U286" s="75"/>
      <c r="V286" s="124"/>
    </row>
    <row r="287" spans="2:22" s="55" customFormat="1" ht="50.1" hidden="1" customHeight="1" x14ac:dyDescent="0.2">
      <c r="B287" s="89"/>
      <c r="C287" s="431"/>
      <c r="D287" s="432"/>
      <c r="E287" s="87"/>
      <c r="F287" s="389" t="s">
        <v>1948</v>
      </c>
      <c r="G287" s="390"/>
      <c r="H287" s="390"/>
      <c r="I287" s="390"/>
      <c r="J287" s="390"/>
      <c r="K287" s="390"/>
      <c r="L287" s="390"/>
      <c r="M287" s="391"/>
      <c r="N287" s="88"/>
      <c r="O287" s="147"/>
      <c r="P287" s="87"/>
      <c r="Q287" s="147"/>
      <c r="R287" s="87"/>
      <c r="S287" s="87"/>
      <c r="T287" s="402"/>
      <c r="U287" s="403"/>
      <c r="V287" s="124"/>
    </row>
    <row r="288" spans="2:22" s="55" customFormat="1" ht="11.25" hidden="1" customHeight="1" x14ac:dyDescent="0.2">
      <c r="B288" s="89"/>
      <c r="C288" s="431"/>
      <c r="D288" s="432"/>
      <c r="E288" s="87"/>
      <c r="F288" s="75"/>
      <c r="G288" s="420" t="s">
        <v>503</v>
      </c>
      <c r="H288" s="420"/>
      <c r="I288" s="420"/>
      <c r="J288" s="420"/>
      <c r="K288" s="420"/>
      <c r="L288" s="88"/>
      <c r="M288" s="88"/>
      <c r="N288" s="88"/>
      <c r="O288" s="84"/>
      <c r="P288" s="84"/>
      <c r="Q288" s="84"/>
      <c r="R288" s="84"/>
      <c r="S288" s="84"/>
      <c r="T288" s="417"/>
      <c r="U288" s="417"/>
      <c r="V288" s="85"/>
    </row>
    <row r="289" spans="2:22" s="55" customFormat="1" ht="45" hidden="1" customHeight="1" x14ac:dyDescent="0.2">
      <c r="B289" s="89"/>
      <c r="C289" s="431"/>
      <c r="D289" s="432"/>
      <c r="E289" s="87"/>
      <c r="F289" s="425" t="s">
        <v>2296</v>
      </c>
      <c r="G289" s="425"/>
      <c r="H289" s="425"/>
      <c r="I289" s="425"/>
      <c r="J289" s="425"/>
      <c r="K289" s="425"/>
      <c r="L289" s="425"/>
      <c r="M289" s="425"/>
      <c r="N289" s="425"/>
      <c r="O289" s="318" t="s">
        <v>2287</v>
      </c>
      <c r="P289" s="84"/>
      <c r="Q289" s="318" t="s">
        <v>2302</v>
      </c>
      <c r="R289" s="84"/>
      <c r="S289" s="84"/>
      <c r="T289" s="417" t="s">
        <v>501</v>
      </c>
      <c r="U289" s="417"/>
      <c r="V289" s="85"/>
    </row>
    <row r="290" spans="2:22" s="55" customFormat="1" ht="50.1" hidden="1" customHeight="1" x14ac:dyDescent="0.2">
      <c r="B290" s="89"/>
      <c r="C290" s="431"/>
      <c r="D290" s="432"/>
      <c r="E290" s="87"/>
      <c r="F290" s="389"/>
      <c r="G290" s="390"/>
      <c r="H290" s="390"/>
      <c r="I290" s="390"/>
      <c r="J290" s="390"/>
      <c r="K290" s="390"/>
      <c r="L290" s="390"/>
      <c r="M290" s="391"/>
      <c r="N290" s="88"/>
      <c r="O290" s="147"/>
      <c r="P290" s="84"/>
      <c r="Q290" s="147"/>
      <c r="R290" s="84"/>
      <c r="S290" s="84"/>
      <c r="T290" s="402"/>
      <c r="U290" s="403"/>
      <c r="V290" s="85"/>
    </row>
    <row r="291" spans="2:22" s="55" customFormat="1" ht="11.25" hidden="1" customHeight="1" x14ac:dyDescent="0.2">
      <c r="B291" s="89"/>
      <c r="C291" s="431"/>
      <c r="D291" s="432"/>
      <c r="E291" s="87"/>
      <c r="F291" s="426" t="s">
        <v>503</v>
      </c>
      <c r="G291" s="426"/>
      <c r="H291" s="426"/>
      <c r="I291" s="426"/>
      <c r="J291" s="426"/>
      <c r="K291" s="426"/>
      <c r="L291" s="426"/>
      <c r="M291" s="426"/>
      <c r="N291" s="88"/>
      <c r="O291" s="87"/>
      <c r="P291" s="84"/>
      <c r="Q291" s="87"/>
      <c r="R291" s="84"/>
      <c r="S291" s="84"/>
      <c r="T291" s="87"/>
      <c r="U291" s="87"/>
      <c r="V291" s="85"/>
    </row>
    <row r="292" spans="2:22" s="55" customFormat="1" ht="50.1" hidden="1" customHeight="1" x14ac:dyDescent="0.2">
      <c r="B292" s="89"/>
      <c r="C292" s="431"/>
      <c r="D292" s="432"/>
      <c r="E292" s="87"/>
      <c r="F292" s="389"/>
      <c r="G292" s="390"/>
      <c r="H292" s="390"/>
      <c r="I292" s="390"/>
      <c r="J292" s="390"/>
      <c r="K292" s="390"/>
      <c r="L292" s="390"/>
      <c r="M292" s="391"/>
      <c r="N292" s="88"/>
      <c r="O292" s="147"/>
      <c r="P292" s="84"/>
      <c r="Q292" s="147"/>
      <c r="R292" s="84"/>
      <c r="S292" s="84"/>
      <c r="T292" s="402"/>
      <c r="U292" s="403"/>
      <c r="V292" s="85"/>
    </row>
    <row r="293" spans="2:22" s="55" customFormat="1" ht="11.25" hidden="1" customHeight="1" x14ac:dyDescent="0.2">
      <c r="B293" s="89"/>
      <c r="C293" s="431"/>
      <c r="D293" s="432"/>
      <c r="E293" s="87"/>
      <c r="F293" s="426" t="s">
        <v>503</v>
      </c>
      <c r="G293" s="426"/>
      <c r="H293" s="426"/>
      <c r="I293" s="426"/>
      <c r="J293" s="426"/>
      <c r="K293" s="426"/>
      <c r="L293" s="426"/>
      <c r="M293" s="426"/>
      <c r="N293" s="75"/>
      <c r="O293" s="75"/>
      <c r="P293" s="75"/>
      <c r="Q293" s="75"/>
      <c r="R293" s="75"/>
      <c r="S293" s="75"/>
      <c r="T293" s="75"/>
      <c r="U293" s="75"/>
      <c r="V293" s="85"/>
    </row>
    <row r="294" spans="2:22" s="55" customFormat="1" ht="50.1" hidden="1" customHeight="1" x14ac:dyDescent="0.2">
      <c r="B294" s="89"/>
      <c r="C294" s="433"/>
      <c r="D294" s="434"/>
      <c r="E294" s="87"/>
      <c r="F294" s="389"/>
      <c r="G294" s="390"/>
      <c r="H294" s="390"/>
      <c r="I294" s="390"/>
      <c r="J294" s="390"/>
      <c r="K294" s="390"/>
      <c r="L294" s="390"/>
      <c r="M294" s="391"/>
      <c r="N294" s="88"/>
      <c r="O294" s="147"/>
      <c r="P294" s="84"/>
      <c r="Q294" s="147"/>
      <c r="R294" s="84"/>
      <c r="S294" s="84"/>
      <c r="T294" s="402"/>
      <c r="U294" s="403"/>
      <c r="V294" s="85"/>
    </row>
    <row r="295" spans="2:22" s="55" customFormat="1" ht="11.25" hidden="1" customHeight="1" x14ac:dyDescent="0.2">
      <c r="B295" s="89"/>
      <c r="C295" s="87"/>
      <c r="D295" s="90"/>
      <c r="E295" s="90"/>
      <c r="F295" s="75"/>
      <c r="G295" s="90"/>
      <c r="H295" s="90"/>
      <c r="I295" s="90"/>
      <c r="J295" s="90"/>
      <c r="K295" s="90"/>
      <c r="L295" s="90"/>
      <c r="M295" s="90"/>
      <c r="N295" s="90"/>
      <c r="O295" s="72"/>
      <c r="P295" s="91"/>
      <c r="Q295" s="72"/>
      <c r="R295" s="91"/>
      <c r="S295" s="91"/>
      <c r="T295" s="92"/>
      <c r="U295" s="92"/>
      <c r="V295" s="85"/>
    </row>
    <row r="296" spans="2:22" s="55" customFormat="1" ht="11.25" hidden="1" customHeight="1" x14ac:dyDescent="0.2">
      <c r="B296" s="89"/>
      <c r="C296" s="427" t="s">
        <v>497</v>
      </c>
      <c r="D296" s="428"/>
      <c r="E296" s="428"/>
      <c r="F296" s="428"/>
      <c r="G296" s="428"/>
      <c r="H296" s="428"/>
      <c r="I296" s="428"/>
      <c r="J296" s="428"/>
      <c r="K296" s="428"/>
      <c r="L296" s="428"/>
      <c r="M296" s="428"/>
      <c r="N296" s="428"/>
      <c r="O296" s="428"/>
      <c r="P296" s="428"/>
      <c r="Q296" s="428"/>
      <c r="R296" s="428"/>
      <c r="S296" s="428"/>
      <c r="T296" s="428"/>
      <c r="U296" s="428"/>
      <c r="V296" s="85"/>
    </row>
    <row r="297" spans="2:22" s="55" customFormat="1" ht="31.5" hidden="1" customHeight="1" x14ac:dyDescent="0.2">
      <c r="B297" s="89"/>
      <c r="C297" s="400" t="s">
        <v>1455</v>
      </c>
      <c r="D297" s="401"/>
      <c r="E297" s="401"/>
      <c r="F297" s="401"/>
      <c r="G297" s="401"/>
      <c r="H297" s="401"/>
      <c r="I297" s="401"/>
      <c r="J297" s="401"/>
      <c r="K297" s="401"/>
      <c r="L297" s="401"/>
      <c r="M297" s="401"/>
      <c r="N297" s="401"/>
      <c r="O297" s="401"/>
      <c r="P297" s="401"/>
      <c r="Q297" s="401"/>
      <c r="R297" s="401"/>
      <c r="S297" s="401"/>
      <c r="T297" s="401"/>
      <c r="U297" s="401"/>
      <c r="V297" s="85"/>
    </row>
    <row r="298" spans="2:22" s="55" customFormat="1" ht="19.5" hidden="1" customHeight="1" x14ac:dyDescent="0.2">
      <c r="B298" s="89"/>
      <c r="C298" s="414" t="s">
        <v>504</v>
      </c>
      <c r="D298" s="415"/>
      <c r="E298" s="184"/>
      <c r="F298" s="185"/>
      <c r="G298" s="416" t="s">
        <v>505</v>
      </c>
      <c r="H298" s="416"/>
      <c r="I298" s="416"/>
      <c r="J298" s="416"/>
      <c r="K298" s="416"/>
      <c r="L298" s="416"/>
      <c r="M298" s="416"/>
      <c r="N298" s="186"/>
      <c r="O298" s="417" t="s">
        <v>2287</v>
      </c>
      <c r="P298" s="183"/>
      <c r="Q298" s="417" t="s">
        <v>2302</v>
      </c>
      <c r="R298" s="183"/>
      <c r="S298" s="183"/>
      <c r="T298" s="417" t="s">
        <v>501</v>
      </c>
      <c r="U298" s="417"/>
      <c r="V298" s="94"/>
    </row>
    <row r="299" spans="2:22" s="55" customFormat="1" ht="30.75" hidden="1" customHeight="1" x14ac:dyDescent="0.2">
      <c r="B299" s="89"/>
      <c r="C299" s="379" t="s">
        <v>511</v>
      </c>
      <c r="D299" s="419"/>
      <c r="E299" s="419"/>
      <c r="F299" s="419"/>
      <c r="G299" s="405" t="s">
        <v>2292</v>
      </c>
      <c r="H299" s="405"/>
      <c r="I299" s="405"/>
      <c r="J299" s="405"/>
      <c r="K299" s="405"/>
      <c r="L299" s="405"/>
      <c r="M299" s="405"/>
      <c r="N299" s="88"/>
      <c r="O299" s="418"/>
      <c r="P299" s="84"/>
      <c r="Q299" s="418"/>
      <c r="R299" s="84"/>
      <c r="S299" s="84"/>
      <c r="T299" s="75"/>
      <c r="U299" s="75"/>
      <c r="V299" s="94"/>
    </row>
    <row r="300" spans="2:22" s="55" customFormat="1" ht="50.1" hidden="1" customHeight="1" x14ac:dyDescent="0.2">
      <c r="B300" s="89">
        <v>1</v>
      </c>
      <c r="C300" s="406"/>
      <c r="D300" s="407"/>
      <c r="E300" s="75"/>
      <c r="F300" s="389"/>
      <c r="G300" s="390"/>
      <c r="H300" s="390"/>
      <c r="I300" s="390"/>
      <c r="J300" s="390"/>
      <c r="K300" s="390"/>
      <c r="L300" s="390"/>
      <c r="M300" s="391"/>
      <c r="N300" s="88"/>
      <c r="O300" s="147"/>
      <c r="P300" s="84"/>
      <c r="Q300" s="147"/>
      <c r="R300" s="84"/>
      <c r="S300" s="84"/>
      <c r="T300" s="402"/>
      <c r="U300" s="403"/>
      <c r="V300" s="94"/>
    </row>
    <row r="301" spans="2:22" s="55" customFormat="1" ht="11.25" hidden="1" customHeight="1" x14ac:dyDescent="0.2">
      <c r="B301" s="74"/>
      <c r="C301" s="408"/>
      <c r="D301" s="409"/>
      <c r="E301" s="75"/>
      <c r="F301" s="75"/>
      <c r="G301" s="90"/>
      <c r="H301" s="90"/>
      <c r="I301" s="90"/>
      <c r="J301" s="90"/>
      <c r="K301" s="90"/>
      <c r="L301" s="90"/>
      <c r="M301" s="90"/>
      <c r="N301" s="90"/>
      <c r="O301" s="72"/>
      <c r="P301" s="91"/>
      <c r="Q301" s="72"/>
      <c r="R301" s="91"/>
      <c r="S301" s="91"/>
      <c r="T301" s="92"/>
      <c r="U301" s="92"/>
      <c r="V301" s="94"/>
    </row>
    <row r="302" spans="2:22" s="55" customFormat="1" ht="50.1" hidden="1" customHeight="1" x14ac:dyDescent="0.2">
      <c r="B302" s="74"/>
      <c r="C302" s="410"/>
      <c r="D302" s="411"/>
      <c r="E302" s="75"/>
      <c r="F302" s="389"/>
      <c r="G302" s="390"/>
      <c r="H302" s="390"/>
      <c r="I302" s="390"/>
      <c r="J302" s="390"/>
      <c r="K302" s="390"/>
      <c r="L302" s="390"/>
      <c r="M302" s="391"/>
      <c r="N302" s="88"/>
      <c r="O302" s="147"/>
      <c r="P302" s="84"/>
      <c r="Q302" s="147"/>
      <c r="R302" s="84"/>
      <c r="S302" s="84"/>
      <c r="T302" s="402"/>
      <c r="U302" s="403"/>
      <c r="V302" s="94"/>
    </row>
    <row r="303" spans="2:22" s="55" customFormat="1" ht="11.25" hidden="1" customHeight="1" x14ac:dyDescent="0.2">
      <c r="B303" s="74"/>
      <c r="C303" s="75"/>
      <c r="D303" s="75"/>
      <c r="E303" s="75"/>
      <c r="F303" s="75"/>
      <c r="G303" s="404"/>
      <c r="H303" s="404"/>
      <c r="I303" s="404"/>
      <c r="J303" s="404"/>
      <c r="K303" s="404"/>
      <c r="L303" s="90"/>
      <c r="M303" s="90"/>
      <c r="N303" s="90"/>
      <c r="O303" s="75"/>
      <c r="P303" s="91"/>
      <c r="Q303" s="75"/>
      <c r="R303" s="91"/>
      <c r="S303" s="91"/>
      <c r="T303" s="75"/>
      <c r="U303" s="75"/>
      <c r="V303" s="94"/>
    </row>
    <row r="304" spans="2:22" s="55" customFormat="1" ht="50.1" hidden="1" customHeight="1" x14ac:dyDescent="0.2">
      <c r="B304" s="89">
        <v>2</v>
      </c>
      <c r="C304" s="406"/>
      <c r="D304" s="407"/>
      <c r="E304" s="75"/>
      <c r="F304" s="389"/>
      <c r="G304" s="390"/>
      <c r="H304" s="390"/>
      <c r="I304" s="390"/>
      <c r="J304" s="390"/>
      <c r="K304" s="390"/>
      <c r="L304" s="390"/>
      <c r="M304" s="391"/>
      <c r="N304" s="88"/>
      <c r="O304" s="147"/>
      <c r="P304" s="84"/>
      <c r="Q304" s="147"/>
      <c r="R304" s="84"/>
      <c r="S304" s="84"/>
      <c r="T304" s="402"/>
      <c r="U304" s="403"/>
      <c r="V304" s="94"/>
    </row>
    <row r="305" spans="2:22" s="55" customFormat="1" ht="11.25" hidden="1" customHeight="1" x14ac:dyDescent="0.2">
      <c r="B305" s="74"/>
      <c r="C305" s="408"/>
      <c r="D305" s="409"/>
      <c r="E305" s="75"/>
      <c r="F305" s="75"/>
      <c r="G305" s="90"/>
      <c r="H305" s="90"/>
      <c r="I305" s="90"/>
      <c r="J305" s="90"/>
      <c r="K305" s="90"/>
      <c r="L305" s="90"/>
      <c r="M305" s="90"/>
      <c r="N305" s="90"/>
      <c r="O305" s="72"/>
      <c r="P305" s="91"/>
      <c r="Q305" s="72"/>
      <c r="R305" s="91"/>
      <c r="S305" s="91"/>
      <c r="T305" s="92"/>
      <c r="U305" s="92"/>
      <c r="V305" s="94"/>
    </row>
    <row r="306" spans="2:22" s="55" customFormat="1" ht="50.1" hidden="1" customHeight="1" x14ac:dyDescent="0.2">
      <c r="B306" s="74"/>
      <c r="C306" s="410"/>
      <c r="D306" s="411"/>
      <c r="E306" s="75"/>
      <c r="F306" s="389"/>
      <c r="G306" s="390"/>
      <c r="H306" s="390"/>
      <c r="I306" s="390"/>
      <c r="J306" s="390"/>
      <c r="K306" s="390"/>
      <c r="L306" s="390"/>
      <c r="M306" s="391"/>
      <c r="N306" s="88"/>
      <c r="O306" s="147"/>
      <c r="P306" s="84"/>
      <c r="Q306" s="147"/>
      <c r="R306" s="84"/>
      <c r="S306" s="84"/>
      <c r="T306" s="402"/>
      <c r="U306" s="403"/>
      <c r="V306" s="94"/>
    </row>
    <row r="307" spans="2:22" s="55" customFormat="1" ht="11.25" hidden="1" customHeight="1" x14ac:dyDescent="0.2">
      <c r="B307" s="89"/>
      <c r="C307" s="87"/>
      <c r="D307" s="75"/>
      <c r="E307" s="75"/>
      <c r="F307" s="75"/>
      <c r="G307" s="90"/>
      <c r="H307" s="90"/>
      <c r="I307" s="90"/>
      <c r="J307" s="90"/>
      <c r="K307" s="90"/>
      <c r="L307" s="88"/>
      <c r="M307" s="88"/>
      <c r="N307" s="88"/>
      <c r="O307" s="75"/>
      <c r="P307" s="84"/>
      <c r="Q307" s="87"/>
      <c r="R307" s="84"/>
      <c r="S307" s="84"/>
      <c r="T307" s="87"/>
      <c r="U307" s="87"/>
      <c r="V307" s="94"/>
    </row>
    <row r="308" spans="2:22" s="55" customFormat="1" ht="50.1" hidden="1" customHeight="1" x14ac:dyDescent="0.2">
      <c r="B308" s="89">
        <v>3</v>
      </c>
      <c r="C308" s="406"/>
      <c r="D308" s="407"/>
      <c r="E308" s="75"/>
      <c r="F308" s="389"/>
      <c r="G308" s="390"/>
      <c r="H308" s="390"/>
      <c r="I308" s="390"/>
      <c r="J308" s="390"/>
      <c r="K308" s="390"/>
      <c r="L308" s="390"/>
      <c r="M308" s="391"/>
      <c r="N308" s="88"/>
      <c r="O308" s="147"/>
      <c r="P308" s="84"/>
      <c r="Q308" s="147"/>
      <c r="R308" s="84"/>
      <c r="S308" s="84"/>
      <c r="T308" s="402"/>
      <c r="U308" s="403"/>
      <c r="V308" s="94"/>
    </row>
    <row r="309" spans="2:22" s="55" customFormat="1" ht="11.25" hidden="1" customHeight="1" x14ac:dyDescent="0.2">
      <c r="B309" s="74"/>
      <c r="C309" s="408"/>
      <c r="D309" s="409"/>
      <c r="E309" s="75"/>
      <c r="F309" s="75"/>
      <c r="G309" s="90"/>
      <c r="H309" s="90"/>
      <c r="I309" s="90"/>
      <c r="J309" s="90"/>
      <c r="K309" s="90"/>
      <c r="L309" s="90"/>
      <c r="M309" s="90"/>
      <c r="N309" s="90"/>
      <c r="O309" s="72"/>
      <c r="P309" s="91"/>
      <c r="Q309" s="72"/>
      <c r="R309" s="91"/>
      <c r="S309" s="91"/>
      <c r="T309" s="92"/>
      <c r="U309" s="92"/>
      <c r="V309" s="94"/>
    </row>
    <row r="310" spans="2:22" s="55" customFormat="1" ht="50.1" hidden="1" customHeight="1" x14ac:dyDescent="0.2">
      <c r="B310" s="74"/>
      <c r="C310" s="410"/>
      <c r="D310" s="411"/>
      <c r="E310" s="75"/>
      <c r="F310" s="389"/>
      <c r="G310" s="390"/>
      <c r="H310" s="390"/>
      <c r="I310" s="390"/>
      <c r="J310" s="390"/>
      <c r="K310" s="390"/>
      <c r="L310" s="390"/>
      <c r="M310" s="391"/>
      <c r="N310" s="88"/>
      <c r="O310" s="147"/>
      <c r="P310" s="84"/>
      <c r="Q310" s="147"/>
      <c r="R310" s="84"/>
      <c r="S310" s="84"/>
      <c r="T310" s="402"/>
      <c r="U310" s="403"/>
      <c r="V310" s="94"/>
    </row>
    <row r="311" spans="2:22" s="55" customFormat="1" ht="11.25" hidden="1" customHeight="1" x14ac:dyDescent="0.2">
      <c r="B311" s="89"/>
      <c r="C311" s="87"/>
      <c r="D311" s="75"/>
      <c r="E311" s="75"/>
      <c r="F311" s="75"/>
      <c r="G311" s="90"/>
      <c r="H311" s="90"/>
      <c r="I311" s="90"/>
      <c r="J311" s="90"/>
      <c r="K311" s="90"/>
      <c r="L311" s="88"/>
      <c r="M311" s="88"/>
      <c r="N311" s="88"/>
      <c r="O311" s="75"/>
      <c r="P311" s="84"/>
      <c r="Q311" s="87"/>
      <c r="R311" s="84"/>
      <c r="S311" s="84"/>
      <c r="T311" s="87"/>
      <c r="U311" s="87"/>
      <c r="V311" s="94"/>
    </row>
    <row r="312" spans="2:22" s="55" customFormat="1" ht="50.1" hidden="1" customHeight="1" x14ac:dyDescent="0.2">
      <c r="B312" s="89">
        <v>4</v>
      </c>
      <c r="C312" s="406"/>
      <c r="D312" s="407"/>
      <c r="E312" s="75"/>
      <c r="F312" s="389"/>
      <c r="G312" s="390"/>
      <c r="H312" s="390"/>
      <c r="I312" s="390"/>
      <c r="J312" s="390"/>
      <c r="K312" s="390"/>
      <c r="L312" s="390"/>
      <c r="M312" s="391"/>
      <c r="N312" s="88"/>
      <c r="O312" s="147"/>
      <c r="P312" s="84"/>
      <c r="Q312" s="147"/>
      <c r="R312" s="84"/>
      <c r="S312" s="84"/>
      <c r="T312" s="402"/>
      <c r="U312" s="403"/>
      <c r="V312" s="94"/>
    </row>
    <row r="313" spans="2:22" s="55" customFormat="1" ht="11.25" hidden="1" customHeight="1" x14ac:dyDescent="0.2">
      <c r="B313" s="74"/>
      <c r="C313" s="408"/>
      <c r="D313" s="409"/>
      <c r="E313" s="75"/>
      <c r="F313" s="75"/>
      <c r="G313" s="90"/>
      <c r="H313" s="90"/>
      <c r="I313" s="90"/>
      <c r="J313" s="90"/>
      <c r="K313" s="90"/>
      <c r="L313" s="90"/>
      <c r="M313" s="90"/>
      <c r="N313" s="90"/>
      <c r="O313" s="72"/>
      <c r="P313" s="91"/>
      <c r="Q313" s="72"/>
      <c r="R313" s="91"/>
      <c r="S313" s="91"/>
      <c r="T313" s="92"/>
      <c r="U313" s="92"/>
      <c r="V313" s="94"/>
    </row>
    <row r="314" spans="2:22" s="55" customFormat="1" ht="50.1" hidden="1" customHeight="1" x14ac:dyDescent="0.2">
      <c r="B314" s="74"/>
      <c r="C314" s="410"/>
      <c r="D314" s="411"/>
      <c r="E314" s="75"/>
      <c r="F314" s="389"/>
      <c r="G314" s="390"/>
      <c r="H314" s="390"/>
      <c r="I314" s="390"/>
      <c r="J314" s="390"/>
      <c r="K314" s="390"/>
      <c r="L314" s="390"/>
      <c r="M314" s="391"/>
      <c r="N314" s="88"/>
      <c r="O314" s="147"/>
      <c r="P314" s="84"/>
      <c r="Q314" s="147"/>
      <c r="R314" s="84"/>
      <c r="S314" s="84"/>
      <c r="T314" s="402"/>
      <c r="U314" s="403"/>
      <c r="V314" s="94"/>
    </row>
    <row r="315" spans="2:22" s="55" customFormat="1" ht="11.25" hidden="1" customHeight="1" x14ac:dyDescent="0.2">
      <c r="B315" s="77"/>
      <c r="C315" s="78"/>
      <c r="D315" s="78"/>
      <c r="E315" s="78"/>
      <c r="F315" s="78"/>
      <c r="G315" s="95"/>
      <c r="H315" s="95"/>
      <c r="I315" s="95"/>
      <c r="J315" s="95"/>
      <c r="K315" s="95"/>
      <c r="L315" s="95"/>
      <c r="M315" s="95"/>
      <c r="N315" s="95"/>
      <c r="O315" s="78"/>
      <c r="P315" s="78"/>
      <c r="Q315" s="78"/>
      <c r="R315" s="78"/>
      <c r="S315" s="78"/>
      <c r="T315" s="78"/>
      <c r="U315" s="78"/>
      <c r="V315" s="175"/>
    </row>
    <row r="316" spans="2:22" s="55" customFormat="1" ht="11.25" hidden="1" customHeight="1" x14ac:dyDescent="0.2">
      <c r="B316" s="76"/>
      <c r="C316" s="421" t="s">
        <v>497</v>
      </c>
      <c r="D316" s="415"/>
      <c r="E316" s="415"/>
      <c r="F316" s="415"/>
      <c r="G316" s="415"/>
      <c r="H316" s="415"/>
      <c r="I316" s="415"/>
      <c r="J316" s="415"/>
      <c r="K316" s="415"/>
      <c r="L316" s="415"/>
      <c r="M316" s="415"/>
      <c r="N316" s="415"/>
      <c r="O316" s="415"/>
      <c r="P316" s="415"/>
      <c r="Q316" s="415"/>
      <c r="R316" s="415"/>
      <c r="S316" s="415"/>
      <c r="T316" s="415"/>
      <c r="U316" s="415"/>
      <c r="V316" s="422"/>
    </row>
    <row r="317" spans="2:22" s="55" customFormat="1" ht="30.75" hidden="1" customHeight="1" x14ac:dyDescent="0.2">
      <c r="B317" s="76"/>
      <c r="C317" s="400" t="s">
        <v>2295</v>
      </c>
      <c r="D317" s="400"/>
      <c r="E317" s="400"/>
      <c r="F317" s="400"/>
      <c r="G317" s="400"/>
      <c r="H317" s="400"/>
      <c r="I317" s="400"/>
      <c r="J317" s="400"/>
      <c r="K317" s="400"/>
      <c r="L317" s="400"/>
      <c r="M317" s="400"/>
      <c r="N317" s="400"/>
      <c r="O317" s="400"/>
      <c r="P317" s="400"/>
      <c r="Q317" s="400"/>
      <c r="R317" s="400"/>
      <c r="S317" s="400"/>
      <c r="T317" s="400"/>
      <c r="U317" s="400"/>
      <c r="V317" s="85"/>
    </row>
    <row r="318" spans="2:22" s="55" customFormat="1" ht="11.25" hidden="1" customHeight="1" x14ac:dyDescent="0.2">
      <c r="B318" s="86"/>
      <c r="C318" s="423" t="s">
        <v>498</v>
      </c>
      <c r="D318" s="424"/>
      <c r="E318" s="183"/>
      <c r="F318" s="183"/>
      <c r="G318" s="423" t="s">
        <v>500</v>
      </c>
      <c r="H318" s="423"/>
      <c r="I318" s="423"/>
      <c r="J318" s="423"/>
      <c r="K318" s="423"/>
      <c r="L318" s="182"/>
      <c r="M318" s="182"/>
      <c r="N318" s="182"/>
      <c r="O318" s="417" t="s">
        <v>2287</v>
      </c>
      <c r="P318" s="84"/>
      <c r="Q318" s="417" t="s">
        <v>2302</v>
      </c>
      <c r="R318" s="84"/>
      <c r="S318" s="84"/>
      <c r="T318" s="417" t="s">
        <v>501</v>
      </c>
      <c r="U318" s="417"/>
      <c r="V318" s="85"/>
    </row>
    <row r="319" spans="2:22" s="55" customFormat="1" ht="53.25" hidden="1" customHeight="1" x14ac:dyDescent="0.2">
      <c r="B319" s="86"/>
      <c r="C319" s="400" t="s">
        <v>499</v>
      </c>
      <c r="D319" s="401"/>
      <c r="E319" s="87"/>
      <c r="F319" s="425" t="s">
        <v>2290</v>
      </c>
      <c r="G319" s="425"/>
      <c r="H319" s="425"/>
      <c r="I319" s="425"/>
      <c r="J319" s="425"/>
      <c r="K319" s="425"/>
      <c r="L319" s="425"/>
      <c r="M319" s="425"/>
      <c r="N319" s="88"/>
      <c r="O319" s="417"/>
      <c r="P319" s="87"/>
      <c r="Q319" s="417"/>
      <c r="R319" s="87"/>
      <c r="S319" s="87"/>
      <c r="T319" s="62"/>
      <c r="U319" s="87"/>
      <c r="V319" s="85"/>
    </row>
    <row r="320" spans="2:22" s="55" customFormat="1" ht="11.25" hidden="1" customHeight="1" x14ac:dyDescent="0.2">
      <c r="B320" s="86"/>
      <c r="C320" s="80"/>
      <c r="D320" s="178"/>
      <c r="E320" s="87"/>
      <c r="F320" s="179"/>
      <c r="G320" s="417" t="s">
        <v>502</v>
      </c>
      <c r="H320" s="417"/>
      <c r="I320" s="417"/>
      <c r="J320" s="417"/>
      <c r="K320" s="417"/>
      <c r="L320" s="179"/>
      <c r="M320" s="179"/>
      <c r="N320" s="88"/>
      <c r="O320" s="87"/>
      <c r="P320" s="87"/>
      <c r="Q320" s="87"/>
      <c r="R320" s="87"/>
      <c r="S320" s="87"/>
      <c r="T320" s="62"/>
      <c r="U320" s="87"/>
      <c r="V320" s="85"/>
    </row>
    <row r="321" spans="2:22" s="55" customFormat="1" ht="50.1" hidden="1" customHeight="1" x14ac:dyDescent="0.2">
      <c r="B321" s="317">
        <v>8</v>
      </c>
      <c r="C321" s="429" t="str">
        <f>G52</f>
        <v>---</v>
      </c>
      <c r="D321" s="430"/>
      <c r="E321" s="87"/>
      <c r="F321" s="389" t="s">
        <v>1948</v>
      </c>
      <c r="G321" s="390"/>
      <c r="H321" s="390"/>
      <c r="I321" s="390"/>
      <c r="J321" s="390"/>
      <c r="K321" s="390"/>
      <c r="L321" s="390"/>
      <c r="M321" s="391"/>
      <c r="N321" s="88"/>
      <c r="O321" s="147"/>
      <c r="P321" s="87"/>
      <c r="Q321" s="147"/>
      <c r="R321" s="87"/>
      <c r="S321" s="87"/>
      <c r="T321" s="402"/>
      <c r="U321" s="403"/>
      <c r="V321" s="85"/>
    </row>
    <row r="322" spans="2:22" s="55" customFormat="1" ht="11.25" hidden="1" customHeight="1" x14ac:dyDescent="0.2">
      <c r="B322" s="89"/>
      <c r="C322" s="431"/>
      <c r="D322" s="432"/>
      <c r="E322" s="87"/>
      <c r="F322" s="75"/>
      <c r="G322" s="417" t="s">
        <v>502</v>
      </c>
      <c r="H322" s="417"/>
      <c r="I322" s="417"/>
      <c r="J322" s="417"/>
      <c r="K322" s="417"/>
      <c r="L322" s="75"/>
      <c r="M322" s="75"/>
      <c r="N322" s="75"/>
      <c r="O322" s="75"/>
      <c r="P322" s="75"/>
      <c r="Q322" s="75"/>
      <c r="R322" s="75"/>
      <c r="S322" s="75"/>
      <c r="T322" s="75"/>
      <c r="U322" s="75"/>
      <c r="V322" s="124"/>
    </row>
    <row r="323" spans="2:22" s="55" customFormat="1" ht="50.1" hidden="1" customHeight="1" x14ac:dyDescent="0.2">
      <c r="B323" s="89"/>
      <c r="C323" s="431"/>
      <c r="D323" s="432"/>
      <c r="E323" s="87"/>
      <c r="F323" s="435" t="s">
        <v>1948</v>
      </c>
      <c r="G323" s="390"/>
      <c r="H323" s="390"/>
      <c r="I323" s="390"/>
      <c r="J323" s="390"/>
      <c r="K323" s="390"/>
      <c r="L323" s="390"/>
      <c r="M323" s="391"/>
      <c r="N323" s="88"/>
      <c r="O323" s="147"/>
      <c r="P323" s="87"/>
      <c r="Q323" s="147"/>
      <c r="R323" s="87"/>
      <c r="S323" s="87"/>
      <c r="T323" s="402"/>
      <c r="U323" s="403"/>
      <c r="V323" s="124"/>
    </row>
    <row r="324" spans="2:22" s="55" customFormat="1" ht="11.25" hidden="1" customHeight="1" x14ac:dyDescent="0.2">
      <c r="B324" s="89"/>
      <c r="C324" s="431"/>
      <c r="D324" s="432"/>
      <c r="E324" s="87"/>
      <c r="F324" s="75"/>
      <c r="G324" s="420" t="s">
        <v>503</v>
      </c>
      <c r="H324" s="420"/>
      <c r="I324" s="420"/>
      <c r="J324" s="420"/>
      <c r="K324" s="420"/>
      <c r="L324" s="88"/>
      <c r="M324" s="88"/>
      <c r="N324" s="88"/>
      <c r="O324" s="84"/>
      <c r="P324" s="84"/>
      <c r="Q324" s="84"/>
      <c r="R324" s="84"/>
      <c r="S324" s="84"/>
      <c r="T324" s="417"/>
      <c r="U324" s="417"/>
      <c r="V324" s="85"/>
    </row>
    <row r="325" spans="2:22" s="55" customFormat="1" ht="40.5" hidden="1" customHeight="1" x14ac:dyDescent="0.2">
      <c r="B325" s="89"/>
      <c r="C325" s="431"/>
      <c r="D325" s="432"/>
      <c r="E325" s="87"/>
      <c r="F325" s="425" t="s">
        <v>2296</v>
      </c>
      <c r="G325" s="425"/>
      <c r="H325" s="425"/>
      <c r="I325" s="425"/>
      <c r="J325" s="425"/>
      <c r="K325" s="425"/>
      <c r="L325" s="425"/>
      <c r="M325" s="425"/>
      <c r="N325" s="425"/>
      <c r="O325" s="318" t="s">
        <v>2287</v>
      </c>
      <c r="P325" s="84"/>
      <c r="Q325" s="318" t="s">
        <v>2302</v>
      </c>
      <c r="R325" s="84"/>
      <c r="S325" s="84"/>
      <c r="T325" s="417" t="s">
        <v>501</v>
      </c>
      <c r="U325" s="417"/>
      <c r="V325" s="85"/>
    </row>
    <row r="326" spans="2:22" s="55" customFormat="1" ht="50.1" hidden="1" customHeight="1" x14ac:dyDescent="0.2">
      <c r="B326" s="89"/>
      <c r="C326" s="431"/>
      <c r="D326" s="432"/>
      <c r="E326" s="87"/>
      <c r="F326" s="389"/>
      <c r="G326" s="390"/>
      <c r="H326" s="390"/>
      <c r="I326" s="390"/>
      <c r="J326" s="390"/>
      <c r="K326" s="390"/>
      <c r="L326" s="390"/>
      <c r="M326" s="391"/>
      <c r="N326" s="88"/>
      <c r="O326" s="147"/>
      <c r="P326" s="84"/>
      <c r="Q326" s="147"/>
      <c r="R326" s="84"/>
      <c r="S326" s="84"/>
      <c r="T326" s="402"/>
      <c r="U326" s="403"/>
      <c r="V326" s="85"/>
    </row>
    <row r="327" spans="2:22" s="55" customFormat="1" ht="11.25" hidden="1" customHeight="1" x14ac:dyDescent="0.2">
      <c r="B327" s="89"/>
      <c r="C327" s="431"/>
      <c r="D327" s="432"/>
      <c r="E327" s="87"/>
      <c r="F327" s="426" t="s">
        <v>503</v>
      </c>
      <c r="G327" s="426"/>
      <c r="H327" s="426"/>
      <c r="I327" s="426"/>
      <c r="J327" s="426"/>
      <c r="K327" s="426"/>
      <c r="L327" s="426"/>
      <c r="M327" s="426"/>
      <c r="N327" s="88"/>
      <c r="O327" s="87"/>
      <c r="P327" s="84"/>
      <c r="Q327" s="87"/>
      <c r="R327" s="84"/>
      <c r="S327" s="84"/>
      <c r="T327" s="87"/>
      <c r="U327" s="87"/>
      <c r="V327" s="85"/>
    </row>
    <row r="328" spans="2:22" s="55" customFormat="1" ht="50.1" hidden="1" customHeight="1" x14ac:dyDescent="0.2">
      <c r="B328" s="89"/>
      <c r="C328" s="431"/>
      <c r="D328" s="432"/>
      <c r="E328" s="87"/>
      <c r="F328" s="389"/>
      <c r="G328" s="390"/>
      <c r="H328" s="390"/>
      <c r="I328" s="390"/>
      <c r="J328" s="390"/>
      <c r="K328" s="390"/>
      <c r="L328" s="390"/>
      <c r="M328" s="391"/>
      <c r="N328" s="88"/>
      <c r="O328" s="147"/>
      <c r="P328" s="84"/>
      <c r="Q328" s="147"/>
      <c r="R328" s="84"/>
      <c r="S328" s="84"/>
      <c r="T328" s="402"/>
      <c r="U328" s="403"/>
      <c r="V328" s="85"/>
    </row>
    <row r="329" spans="2:22" s="55" customFormat="1" ht="11.25" hidden="1" customHeight="1" x14ac:dyDescent="0.2">
      <c r="B329" s="89"/>
      <c r="C329" s="431"/>
      <c r="D329" s="432"/>
      <c r="E329" s="87"/>
      <c r="F329" s="426" t="s">
        <v>503</v>
      </c>
      <c r="G329" s="426"/>
      <c r="H329" s="426"/>
      <c r="I329" s="426"/>
      <c r="J329" s="426"/>
      <c r="K329" s="426"/>
      <c r="L329" s="426"/>
      <c r="M329" s="426"/>
      <c r="N329" s="75"/>
      <c r="O329" s="75"/>
      <c r="P329" s="75"/>
      <c r="Q329" s="75"/>
      <c r="R329" s="75"/>
      <c r="S329" s="75"/>
      <c r="T329" s="75"/>
      <c r="U329" s="75"/>
      <c r="V329" s="85"/>
    </row>
    <row r="330" spans="2:22" s="55" customFormat="1" ht="50.1" hidden="1" customHeight="1" x14ac:dyDescent="0.2">
      <c r="B330" s="89"/>
      <c r="C330" s="433"/>
      <c r="D330" s="434"/>
      <c r="E330" s="87"/>
      <c r="F330" s="389"/>
      <c r="G330" s="390"/>
      <c r="H330" s="390"/>
      <c r="I330" s="390"/>
      <c r="J330" s="390"/>
      <c r="K330" s="390"/>
      <c r="L330" s="390"/>
      <c r="M330" s="391"/>
      <c r="N330" s="88"/>
      <c r="O330" s="147"/>
      <c r="P330" s="84"/>
      <c r="Q330" s="147"/>
      <c r="R330" s="84"/>
      <c r="S330" s="84"/>
      <c r="T330" s="402"/>
      <c r="U330" s="403"/>
      <c r="V330" s="85"/>
    </row>
    <row r="331" spans="2:22" s="55" customFormat="1" ht="11.25" hidden="1" customHeight="1" x14ac:dyDescent="0.2">
      <c r="B331" s="89"/>
      <c r="C331" s="87"/>
      <c r="D331" s="90"/>
      <c r="E331" s="90"/>
      <c r="F331" s="75"/>
      <c r="G331" s="90"/>
      <c r="H331" s="90"/>
      <c r="I331" s="90"/>
      <c r="J331" s="90"/>
      <c r="K331" s="90"/>
      <c r="L331" s="90"/>
      <c r="M331" s="90"/>
      <c r="N331" s="90"/>
      <c r="O331" s="72"/>
      <c r="P331" s="91"/>
      <c r="Q331" s="72"/>
      <c r="R331" s="91"/>
      <c r="S331" s="91"/>
      <c r="T331" s="92"/>
      <c r="U331" s="92"/>
      <c r="V331" s="85"/>
    </row>
    <row r="332" spans="2:22" s="55" customFormat="1" ht="11.25" hidden="1" customHeight="1" x14ac:dyDescent="0.2">
      <c r="B332" s="89"/>
      <c r="C332" s="427" t="s">
        <v>497</v>
      </c>
      <c r="D332" s="428"/>
      <c r="E332" s="428"/>
      <c r="F332" s="428"/>
      <c r="G332" s="428"/>
      <c r="H332" s="428"/>
      <c r="I332" s="428"/>
      <c r="J332" s="428"/>
      <c r="K332" s="428"/>
      <c r="L332" s="428"/>
      <c r="M332" s="428"/>
      <c r="N332" s="428"/>
      <c r="O332" s="428"/>
      <c r="P332" s="428"/>
      <c r="Q332" s="428"/>
      <c r="R332" s="428"/>
      <c r="S332" s="428"/>
      <c r="T332" s="428"/>
      <c r="U332" s="428"/>
      <c r="V332" s="85"/>
    </row>
    <row r="333" spans="2:22" s="55" customFormat="1" ht="25.5" hidden="1" customHeight="1" x14ac:dyDescent="0.2">
      <c r="B333" s="89"/>
      <c r="C333" s="400" t="s">
        <v>1456</v>
      </c>
      <c r="D333" s="401"/>
      <c r="E333" s="401"/>
      <c r="F333" s="401"/>
      <c r="G333" s="401"/>
      <c r="H333" s="401"/>
      <c r="I333" s="401"/>
      <c r="J333" s="401"/>
      <c r="K333" s="401"/>
      <c r="L333" s="401"/>
      <c r="M333" s="401"/>
      <c r="N333" s="401"/>
      <c r="O333" s="401"/>
      <c r="P333" s="401"/>
      <c r="Q333" s="401"/>
      <c r="R333" s="401"/>
      <c r="S333" s="401"/>
      <c r="T333" s="401"/>
      <c r="U333" s="401"/>
      <c r="V333" s="85"/>
    </row>
    <row r="334" spans="2:22" s="55" customFormat="1" ht="11.25" hidden="1" customHeight="1" x14ac:dyDescent="0.2">
      <c r="B334" s="89"/>
      <c r="C334" s="414" t="s">
        <v>504</v>
      </c>
      <c r="D334" s="415"/>
      <c r="E334" s="184"/>
      <c r="F334" s="185"/>
      <c r="G334" s="416" t="s">
        <v>505</v>
      </c>
      <c r="H334" s="416"/>
      <c r="I334" s="416"/>
      <c r="J334" s="416"/>
      <c r="K334" s="416"/>
      <c r="L334" s="416"/>
      <c r="M334" s="416"/>
      <c r="N334" s="186"/>
      <c r="O334" s="417" t="s">
        <v>2287</v>
      </c>
      <c r="P334" s="183"/>
      <c r="Q334" s="417" t="s">
        <v>2302</v>
      </c>
      <c r="R334" s="183"/>
      <c r="S334" s="183"/>
      <c r="T334" s="417" t="s">
        <v>501</v>
      </c>
      <c r="U334" s="417"/>
      <c r="V334" s="94"/>
    </row>
    <row r="335" spans="2:22" s="55" customFormat="1" ht="24.75" hidden="1" customHeight="1" x14ac:dyDescent="0.2">
      <c r="B335" s="89"/>
      <c r="C335" s="379" t="s">
        <v>512</v>
      </c>
      <c r="D335" s="419"/>
      <c r="E335" s="419"/>
      <c r="F335" s="419"/>
      <c r="G335" s="405" t="s">
        <v>2292</v>
      </c>
      <c r="H335" s="405"/>
      <c r="I335" s="405"/>
      <c r="J335" s="405"/>
      <c r="K335" s="405"/>
      <c r="L335" s="405"/>
      <c r="M335" s="405"/>
      <c r="N335" s="88"/>
      <c r="O335" s="418"/>
      <c r="P335" s="84"/>
      <c r="Q335" s="418"/>
      <c r="R335" s="84"/>
      <c r="S335" s="84"/>
      <c r="T335" s="75"/>
      <c r="U335" s="75"/>
      <c r="V335" s="94"/>
    </row>
    <row r="336" spans="2:22" s="55" customFormat="1" ht="50.1" hidden="1" customHeight="1" x14ac:dyDescent="0.2">
      <c r="B336" s="89">
        <v>1</v>
      </c>
      <c r="C336" s="406"/>
      <c r="D336" s="407"/>
      <c r="E336" s="75"/>
      <c r="F336" s="389"/>
      <c r="G336" s="390"/>
      <c r="H336" s="390"/>
      <c r="I336" s="390"/>
      <c r="J336" s="390"/>
      <c r="K336" s="390"/>
      <c r="L336" s="390"/>
      <c r="M336" s="391"/>
      <c r="N336" s="88"/>
      <c r="O336" s="147"/>
      <c r="P336" s="84"/>
      <c r="Q336" s="147"/>
      <c r="R336" s="84"/>
      <c r="S336" s="84"/>
      <c r="T336" s="402"/>
      <c r="U336" s="403"/>
      <c r="V336" s="94"/>
    </row>
    <row r="337" spans="2:22" s="55" customFormat="1" ht="5.25" hidden="1" customHeight="1" x14ac:dyDescent="0.2">
      <c r="B337" s="74"/>
      <c r="C337" s="408"/>
      <c r="D337" s="409"/>
      <c r="E337" s="75"/>
      <c r="F337" s="75"/>
      <c r="G337" s="90"/>
      <c r="H337" s="90"/>
      <c r="I337" s="90"/>
      <c r="J337" s="90"/>
      <c r="K337" s="90"/>
      <c r="L337" s="90"/>
      <c r="M337" s="90"/>
      <c r="N337" s="90"/>
      <c r="O337" s="72"/>
      <c r="P337" s="91"/>
      <c r="Q337" s="72"/>
      <c r="R337" s="91"/>
      <c r="S337" s="91"/>
      <c r="T337" s="92"/>
      <c r="U337" s="92"/>
      <c r="V337" s="94"/>
    </row>
    <row r="338" spans="2:22" s="55" customFormat="1" ht="50.1" hidden="1" customHeight="1" x14ac:dyDescent="0.2">
      <c r="B338" s="74"/>
      <c r="C338" s="410"/>
      <c r="D338" s="411"/>
      <c r="E338" s="75"/>
      <c r="F338" s="389"/>
      <c r="G338" s="390"/>
      <c r="H338" s="390"/>
      <c r="I338" s="390"/>
      <c r="J338" s="390"/>
      <c r="K338" s="390"/>
      <c r="L338" s="390"/>
      <c r="M338" s="391"/>
      <c r="N338" s="88"/>
      <c r="O338" s="147"/>
      <c r="P338" s="84"/>
      <c r="Q338" s="147"/>
      <c r="R338" s="84"/>
      <c r="S338" s="84"/>
      <c r="T338" s="402"/>
      <c r="U338" s="403"/>
      <c r="V338" s="94"/>
    </row>
    <row r="339" spans="2:22" s="55" customFormat="1" ht="4.5" hidden="1" customHeight="1" x14ac:dyDescent="0.2">
      <c r="B339" s="74"/>
      <c r="C339" s="75"/>
      <c r="D339" s="75"/>
      <c r="E339" s="75"/>
      <c r="F339" s="75"/>
      <c r="G339" s="404"/>
      <c r="H339" s="404"/>
      <c r="I339" s="404"/>
      <c r="J339" s="404"/>
      <c r="K339" s="404"/>
      <c r="L339" s="90"/>
      <c r="M339" s="90"/>
      <c r="N339" s="90"/>
      <c r="O339" s="75"/>
      <c r="P339" s="91"/>
      <c r="Q339" s="75"/>
      <c r="R339" s="91"/>
      <c r="S339" s="91"/>
      <c r="T339" s="75"/>
      <c r="U339" s="75"/>
      <c r="V339" s="94"/>
    </row>
    <row r="340" spans="2:22" s="55" customFormat="1" ht="50.1" hidden="1" customHeight="1" x14ac:dyDescent="0.2">
      <c r="B340" s="89">
        <v>2</v>
      </c>
      <c r="C340" s="406"/>
      <c r="D340" s="407"/>
      <c r="E340" s="75"/>
      <c r="F340" s="389"/>
      <c r="G340" s="390"/>
      <c r="H340" s="390"/>
      <c r="I340" s="390"/>
      <c r="J340" s="390"/>
      <c r="K340" s="390"/>
      <c r="L340" s="390"/>
      <c r="M340" s="391"/>
      <c r="N340" s="88"/>
      <c r="O340" s="147"/>
      <c r="P340" s="84"/>
      <c r="Q340" s="147"/>
      <c r="R340" s="84"/>
      <c r="S340" s="84"/>
      <c r="T340" s="402"/>
      <c r="U340" s="403"/>
      <c r="V340" s="94"/>
    </row>
    <row r="341" spans="2:22" s="55" customFormat="1" ht="4.5" hidden="1" customHeight="1" x14ac:dyDescent="0.2">
      <c r="B341" s="74"/>
      <c r="C341" s="408"/>
      <c r="D341" s="409"/>
      <c r="E341" s="75"/>
      <c r="F341" s="75"/>
      <c r="G341" s="90"/>
      <c r="H341" s="90"/>
      <c r="I341" s="90"/>
      <c r="J341" s="90"/>
      <c r="K341" s="90"/>
      <c r="L341" s="90"/>
      <c r="M341" s="90"/>
      <c r="N341" s="90"/>
      <c r="O341" s="72"/>
      <c r="P341" s="91"/>
      <c r="Q341" s="72"/>
      <c r="R341" s="91"/>
      <c r="S341" s="91"/>
      <c r="T341" s="92"/>
      <c r="U341" s="92"/>
      <c r="V341" s="94"/>
    </row>
    <row r="342" spans="2:22" s="55" customFormat="1" ht="50.1" hidden="1" customHeight="1" x14ac:dyDescent="0.2">
      <c r="B342" s="74"/>
      <c r="C342" s="410"/>
      <c r="D342" s="411"/>
      <c r="E342" s="75"/>
      <c r="F342" s="389"/>
      <c r="G342" s="390"/>
      <c r="H342" s="390"/>
      <c r="I342" s="390"/>
      <c r="J342" s="390"/>
      <c r="K342" s="390"/>
      <c r="L342" s="390"/>
      <c r="M342" s="391"/>
      <c r="N342" s="88"/>
      <c r="O342" s="147"/>
      <c r="P342" s="84"/>
      <c r="Q342" s="147"/>
      <c r="R342" s="84"/>
      <c r="S342" s="84"/>
      <c r="T342" s="402"/>
      <c r="U342" s="403"/>
      <c r="V342" s="94"/>
    </row>
    <row r="343" spans="2:22" s="55" customFormat="1" ht="4.5" hidden="1" customHeight="1" x14ac:dyDescent="0.2">
      <c r="B343" s="89"/>
      <c r="C343" s="87"/>
      <c r="D343" s="75"/>
      <c r="E343" s="75"/>
      <c r="F343" s="75"/>
      <c r="G343" s="90"/>
      <c r="H343" s="90"/>
      <c r="I343" s="90"/>
      <c r="J343" s="90"/>
      <c r="K343" s="90"/>
      <c r="L343" s="88"/>
      <c r="M343" s="88"/>
      <c r="N343" s="88"/>
      <c r="O343" s="75"/>
      <c r="P343" s="84"/>
      <c r="Q343" s="87"/>
      <c r="R343" s="84"/>
      <c r="S343" s="84"/>
      <c r="T343" s="87"/>
      <c r="U343" s="87"/>
      <c r="V343" s="94"/>
    </row>
    <row r="344" spans="2:22" s="55" customFormat="1" ht="50.1" hidden="1" customHeight="1" x14ac:dyDescent="0.2">
      <c r="B344" s="89">
        <v>3</v>
      </c>
      <c r="C344" s="406"/>
      <c r="D344" s="407"/>
      <c r="E344" s="75"/>
      <c r="F344" s="389"/>
      <c r="G344" s="390"/>
      <c r="H344" s="390"/>
      <c r="I344" s="390"/>
      <c r="J344" s="390"/>
      <c r="K344" s="390"/>
      <c r="L344" s="390"/>
      <c r="M344" s="391"/>
      <c r="N344" s="88"/>
      <c r="O344" s="147"/>
      <c r="P344" s="84"/>
      <c r="Q344" s="147"/>
      <c r="R344" s="84"/>
      <c r="S344" s="84"/>
      <c r="T344" s="402"/>
      <c r="U344" s="403"/>
      <c r="V344" s="94"/>
    </row>
    <row r="345" spans="2:22" s="55" customFormat="1" ht="5.25" hidden="1" customHeight="1" x14ac:dyDescent="0.2">
      <c r="B345" s="74"/>
      <c r="C345" s="408"/>
      <c r="D345" s="409"/>
      <c r="E345" s="75"/>
      <c r="F345" s="75"/>
      <c r="G345" s="90"/>
      <c r="H345" s="90"/>
      <c r="I345" s="90"/>
      <c r="J345" s="90"/>
      <c r="K345" s="90"/>
      <c r="L345" s="90"/>
      <c r="M345" s="90"/>
      <c r="N345" s="90"/>
      <c r="O345" s="72"/>
      <c r="P345" s="91"/>
      <c r="Q345" s="72"/>
      <c r="R345" s="91"/>
      <c r="S345" s="91"/>
      <c r="T345" s="92"/>
      <c r="U345" s="92"/>
      <c r="V345" s="94"/>
    </row>
    <row r="346" spans="2:22" s="55" customFormat="1" ht="50.1" hidden="1" customHeight="1" x14ac:dyDescent="0.2">
      <c r="B346" s="74"/>
      <c r="C346" s="410"/>
      <c r="D346" s="411"/>
      <c r="E346" s="75"/>
      <c r="F346" s="389"/>
      <c r="G346" s="390"/>
      <c r="H346" s="390"/>
      <c r="I346" s="390"/>
      <c r="J346" s="390"/>
      <c r="K346" s="390"/>
      <c r="L346" s="390"/>
      <c r="M346" s="391"/>
      <c r="N346" s="88"/>
      <c r="O346" s="147"/>
      <c r="P346" s="84"/>
      <c r="Q346" s="147"/>
      <c r="R346" s="84"/>
      <c r="S346" s="84"/>
      <c r="T346" s="402"/>
      <c r="U346" s="403"/>
      <c r="V346" s="94"/>
    </row>
    <row r="347" spans="2:22" s="55" customFormat="1" ht="11.25" hidden="1" customHeight="1" x14ac:dyDescent="0.2">
      <c r="B347" s="89"/>
      <c r="C347" s="87"/>
      <c r="D347" s="75"/>
      <c r="E347" s="75"/>
      <c r="F347" s="75"/>
      <c r="G347" s="90"/>
      <c r="H347" s="90"/>
      <c r="I347" s="90"/>
      <c r="J347" s="90"/>
      <c r="K347" s="90"/>
      <c r="L347" s="88"/>
      <c r="M347" s="88"/>
      <c r="N347" s="88"/>
      <c r="O347" s="75"/>
      <c r="P347" s="84"/>
      <c r="Q347" s="87"/>
      <c r="R347" s="84"/>
      <c r="S347" s="84"/>
      <c r="T347" s="87"/>
      <c r="U347" s="87"/>
      <c r="V347" s="94"/>
    </row>
    <row r="348" spans="2:22" s="55" customFormat="1" ht="50.1" hidden="1" customHeight="1" x14ac:dyDescent="0.2">
      <c r="B348" s="89">
        <v>4</v>
      </c>
      <c r="C348" s="406"/>
      <c r="D348" s="407"/>
      <c r="E348" s="75"/>
      <c r="F348" s="389"/>
      <c r="G348" s="390"/>
      <c r="H348" s="390"/>
      <c r="I348" s="390"/>
      <c r="J348" s="390"/>
      <c r="K348" s="390"/>
      <c r="L348" s="390"/>
      <c r="M348" s="391"/>
      <c r="N348" s="88"/>
      <c r="O348" s="147"/>
      <c r="P348" s="84"/>
      <c r="Q348" s="147"/>
      <c r="R348" s="84"/>
      <c r="S348" s="84"/>
      <c r="T348" s="402"/>
      <c r="U348" s="403"/>
      <c r="V348" s="94"/>
    </row>
    <row r="349" spans="2:22" s="55" customFormat="1" ht="3.75" hidden="1" customHeight="1" x14ac:dyDescent="0.2">
      <c r="B349" s="74"/>
      <c r="C349" s="408"/>
      <c r="D349" s="409"/>
      <c r="E349" s="75"/>
      <c r="F349" s="75"/>
      <c r="G349" s="90"/>
      <c r="H349" s="90"/>
      <c r="I349" s="90"/>
      <c r="J349" s="90"/>
      <c r="K349" s="90"/>
      <c r="L349" s="90"/>
      <c r="M349" s="90"/>
      <c r="N349" s="90"/>
      <c r="O349" s="72"/>
      <c r="P349" s="91"/>
      <c r="Q349" s="72"/>
      <c r="R349" s="91"/>
      <c r="S349" s="91"/>
      <c r="T349" s="92"/>
      <c r="U349" s="92"/>
      <c r="V349" s="94"/>
    </row>
    <row r="350" spans="2:22" s="55" customFormat="1" ht="50.1" hidden="1" customHeight="1" x14ac:dyDescent="0.2">
      <c r="B350" s="74"/>
      <c r="C350" s="410"/>
      <c r="D350" s="411"/>
      <c r="E350" s="75"/>
      <c r="F350" s="389"/>
      <c r="G350" s="390"/>
      <c r="H350" s="390"/>
      <c r="I350" s="390"/>
      <c r="J350" s="390"/>
      <c r="K350" s="390"/>
      <c r="L350" s="390"/>
      <c r="M350" s="391"/>
      <c r="N350" s="88"/>
      <c r="O350" s="147"/>
      <c r="P350" s="84"/>
      <c r="Q350" s="147"/>
      <c r="R350" s="84"/>
      <c r="S350" s="84"/>
      <c r="T350" s="402"/>
      <c r="U350" s="403"/>
      <c r="V350" s="94"/>
    </row>
    <row r="351" spans="2:22" s="55" customFormat="1" ht="11.25" hidden="1" customHeight="1" x14ac:dyDescent="0.2">
      <c r="B351" s="77"/>
      <c r="C351" s="78"/>
      <c r="D351" s="78"/>
      <c r="E351" s="78"/>
      <c r="F351" s="78"/>
      <c r="G351" s="95"/>
      <c r="H351" s="95"/>
      <c r="I351" s="95"/>
      <c r="J351" s="95"/>
      <c r="K351" s="95"/>
      <c r="L351" s="95"/>
      <c r="M351" s="95"/>
      <c r="N351" s="95"/>
      <c r="O351" s="78"/>
      <c r="P351" s="78"/>
      <c r="Q351" s="78"/>
      <c r="R351" s="78"/>
      <c r="S351" s="78"/>
      <c r="T351" s="78"/>
      <c r="U351" s="78"/>
      <c r="V351" s="175"/>
    </row>
    <row r="352" spans="2:22" s="55" customFormat="1" ht="11.25" hidden="1" customHeight="1" x14ac:dyDescent="0.2">
      <c r="B352" s="76"/>
      <c r="C352" s="421" t="s">
        <v>497</v>
      </c>
      <c r="D352" s="415"/>
      <c r="E352" s="415"/>
      <c r="F352" s="415"/>
      <c r="G352" s="415"/>
      <c r="H352" s="415"/>
      <c r="I352" s="415"/>
      <c r="J352" s="415"/>
      <c r="K352" s="415"/>
      <c r="L352" s="415"/>
      <c r="M352" s="415"/>
      <c r="N352" s="415"/>
      <c r="O352" s="415"/>
      <c r="P352" s="415"/>
      <c r="Q352" s="415"/>
      <c r="R352" s="415"/>
      <c r="S352" s="415"/>
      <c r="T352" s="415"/>
      <c r="U352" s="415"/>
      <c r="V352" s="422"/>
    </row>
    <row r="353" spans="2:22" s="55" customFormat="1" ht="27" hidden="1" customHeight="1" x14ac:dyDescent="0.2">
      <c r="B353" s="76"/>
      <c r="C353" s="400" t="s">
        <v>2308</v>
      </c>
      <c r="D353" s="400"/>
      <c r="E353" s="400"/>
      <c r="F353" s="400"/>
      <c r="G353" s="400"/>
      <c r="H353" s="400"/>
      <c r="I353" s="400"/>
      <c r="J353" s="400"/>
      <c r="K353" s="400"/>
      <c r="L353" s="400"/>
      <c r="M353" s="400"/>
      <c r="N353" s="400"/>
      <c r="O353" s="400"/>
      <c r="P353" s="400"/>
      <c r="Q353" s="400"/>
      <c r="R353" s="400"/>
      <c r="S353" s="400"/>
      <c r="T353" s="400"/>
      <c r="U353" s="400"/>
      <c r="V353" s="85"/>
    </row>
    <row r="354" spans="2:22" s="55" customFormat="1" ht="11.25" hidden="1" customHeight="1" x14ac:dyDescent="0.2">
      <c r="B354" s="86"/>
      <c r="C354" s="423" t="s">
        <v>498</v>
      </c>
      <c r="D354" s="424"/>
      <c r="E354" s="183"/>
      <c r="F354" s="183"/>
      <c r="G354" s="423" t="s">
        <v>500</v>
      </c>
      <c r="H354" s="423"/>
      <c r="I354" s="423"/>
      <c r="J354" s="423"/>
      <c r="K354" s="423"/>
      <c r="L354" s="182"/>
      <c r="M354" s="182"/>
      <c r="N354" s="182"/>
      <c r="O354" s="417" t="s">
        <v>2287</v>
      </c>
      <c r="P354" s="84"/>
      <c r="Q354" s="417" t="s">
        <v>2302</v>
      </c>
      <c r="R354" s="84"/>
      <c r="S354" s="84"/>
      <c r="T354" s="417" t="s">
        <v>501</v>
      </c>
      <c r="U354" s="417"/>
      <c r="V354" s="85"/>
    </row>
    <row r="355" spans="2:22" s="55" customFormat="1" ht="57" hidden="1" customHeight="1" x14ac:dyDescent="0.2">
      <c r="B355" s="86"/>
      <c r="C355" s="400" t="s">
        <v>499</v>
      </c>
      <c r="D355" s="401"/>
      <c r="E355" s="87"/>
      <c r="F355" s="425" t="s">
        <v>2290</v>
      </c>
      <c r="G355" s="425"/>
      <c r="H355" s="425"/>
      <c r="I355" s="425"/>
      <c r="J355" s="425"/>
      <c r="K355" s="425"/>
      <c r="L355" s="425"/>
      <c r="M355" s="425"/>
      <c r="N355" s="88"/>
      <c r="O355" s="417"/>
      <c r="P355" s="87"/>
      <c r="Q355" s="417"/>
      <c r="R355" s="87"/>
      <c r="S355" s="87"/>
      <c r="T355" s="62"/>
      <c r="U355" s="87"/>
      <c r="V355" s="85"/>
    </row>
    <row r="356" spans="2:22" s="55" customFormat="1" ht="11.25" hidden="1" customHeight="1" x14ac:dyDescent="0.2">
      <c r="B356" s="86"/>
      <c r="C356" s="80"/>
      <c r="D356" s="178"/>
      <c r="E356" s="87"/>
      <c r="F356" s="179"/>
      <c r="G356" s="417" t="s">
        <v>502</v>
      </c>
      <c r="H356" s="417"/>
      <c r="I356" s="417"/>
      <c r="J356" s="417"/>
      <c r="K356" s="417"/>
      <c r="L356" s="179"/>
      <c r="M356" s="179"/>
      <c r="N356" s="88"/>
      <c r="O356" s="87"/>
      <c r="P356" s="87"/>
      <c r="Q356" s="87"/>
      <c r="R356" s="87"/>
      <c r="S356" s="87"/>
      <c r="T356" s="62"/>
      <c r="U356" s="87"/>
      <c r="V356" s="85"/>
    </row>
    <row r="357" spans="2:22" s="55" customFormat="1" ht="50.1" hidden="1" customHeight="1" x14ac:dyDescent="0.2">
      <c r="B357" s="317">
        <v>9</v>
      </c>
      <c r="C357" s="429" t="str">
        <f>G54</f>
        <v>---</v>
      </c>
      <c r="D357" s="430"/>
      <c r="E357" s="87"/>
      <c r="F357" s="389" t="s">
        <v>1948</v>
      </c>
      <c r="G357" s="390"/>
      <c r="H357" s="390"/>
      <c r="I357" s="390"/>
      <c r="J357" s="390"/>
      <c r="K357" s="390"/>
      <c r="L357" s="390"/>
      <c r="M357" s="391"/>
      <c r="N357" s="88"/>
      <c r="O357" s="147"/>
      <c r="P357" s="87"/>
      <c r="Q357" s="147"/>
      <c r="R357" s="87"/>
      <c r="S357" s="87"/>
      <c r="T357" s="402"/>
      <c r="U357" s="403"/>
      <c r="V357" s="85"/>
    </row>
    <row r="358" spans="2:22" s="55" customFormat="1" ht="11.25" hidden="1" customHeight="1" x14ac:dyDescent="0.2">
      <c r="B358" s="89"/>
      <c r="C358" s="431"/>
      <c r="D358" s="432"/>
      <c r="E358" s="87"/>
      <c r="F358" s="75"/>
      <c r="G358" s="417" t="s">
        <v>502</v>
      </c>
      <c r="H358" s="417"/>
      <c r="I358" s="417"/>
      <c r="J358" s="417"/>
      <c r="K358" s="417"/>
      <c r="L358" s="75"/>
      <c r="M358" s="75"/>
      <c r="N358" s="75"/>
      <c r="O358" s="75"/>
      <c r="P358" s="75"/>
      <c r="Q358" s="75"/>
      <c r="R358" s="75"/>
      <c r="S358" s="75"/>
      <c r="T358" s="75"/>
      <c r="U358" s="75"/>
      <c r="V358" s="124"/>
    </row>
    <row r="359" spans="2:22" s="55" customFormat="1" ht="50.1" hidden="1" customHeight="1" x14ac:dyDescent="0.2">
      <c r="B359" s="89"/>
      <c r="C359" s="431"/>
      <c r="D359" s="432"/>
      <c r="E359" s="87"/>
      <c r="F359" s="389" t="s">
        <v>1948</v>
      </c>
      <c r="G359" s="390"/>
      <c r="H359" s="390"/>
      <c r="I359" s="390"/>
      <c r="J359" s="390"/>
      <c r="K359" s="390"/>
      <c r="L359" s="390"/>
      <c r="M359" s="391"/>
      <c r="N359" s="88"/>
      <c r="O359" s="147"/>
      <c r="P359" s="87"/>
      <c r="Q359" s="147"/>
      <c r="R359" s="87"/>
      <c r="S359" s="87"/>
      <c r="T359" s="402"/>
      <c r="U359" s="403"/>
      <c r="V359" s="124"/>
    </row>
    <row r="360" spans="2:22" s="55" customFormat="1" ht="11.25" hidden="1" customHeight="1" x14ac:dyDescent="0.2">
      <c r="B360" s="89"/>
      <c r="C360" s="431"/>
      <c r="D360" s="432"/>
      <c r="E360" s="87"/>
      <c r="F360" s="75"/>
      <c r="G360" s="420" t="s">
        <v>503</v>
      </c>
      <c r="H360" s="420"/>
      <c r="I360" s="420"/>
      <c r="J360" s="420"/>
      <c r="K360" s="420"/>
      <c r="L360" s="88"/>
      <c r="M360" s="88"/>
      <c r="N360" s="88"/>
      <c r="O360" s="84"/>
      <c r="P360" s="84"/>
      <c r="Q360" s="84"/>
      <c r="R360" s="84"/>
      <c r="S360" s="84"/>
      <c r="T360" s="417"/>
      <c r="U360" s="417"/>
      <c r="V360" s="85"/>
    </row>
    <row r="361" spans="2:22" s="55" customFormat="1" ht="40.5" hidden="1" customHeight="1" x14ac:dyDescent="0.2">
      <c r="B361" s="89"/>
      <c r="C361" s="431"/>
      <c r="D361" s="432"/>
      <c r="E361" s="87"/>
      <c r="F361" s="425" t="s">
        <v>2296</v>
      </c>
      <c r="G361" s="425"/>
      <c r="H361" s="425"/>
      <c r="I361" s="425"/>
      <c r="J361" s="425"/>
      <c r="K361" s="425"/>
      <c r="L361" s="425"/>
      <c r="M361" s="425"/>
      <c r="N361" s="425"/>
      <c r="O361" s="318" t="s">
        <v>2287</v>
      </c>
      <c r="P361" s="84"/>
      <c r="Q361" s="318" t="s">
        <v>2302</v>
      </c>
      <c r="R361" s="84"/>
      <c r="S361" s="84"/>
      <c r="T361" s="417" t="s">
        <v>501</v>
      </c>
      <c r="U361" s="417"/>
      <c r="V361" s="85"/>
    </row>
    <row r="362" spans="2:22" s="55" customFormat="1" ht="50.1" hidden="1" customHeight="1" x14ac:dyDescent="0.2">
      <c r="B362" s="89"/>
      <c r="C362" s="431"/>
      <c r="D362" s="432"/>
      <c r="E362" s="87"/>
      <c r="F362" s="389"/>
      <c r="G362" s="390"/>
      <c r="H362" s="390"/>
      <c r="I362" s="390"/>
      <c r="J362" s="390"/>
      <c r="K362" s="390"/>
      <c r="L362" s="390"/>
      <c r="M362" s="391"/>
      <c r="N362" s="88"/>
      <c r="O362" s="147"/>
      <c r="P362" s="84"/>
      <c r="Q362" s="147"/>
      <c r="R362" s="84"/>
      <c r="S362" s="84"/>
      <c r="T362" s="402"/>
      <c r="U362" s="403"/>
      <c r="V362" s="85"/>
    </row>
    <row r="363" spans="2:22" s="55" customFormat="1" ht="11.25" hidden="1" customHeight="1" x14ac:dyDescent="0.2">
      <c r="B363" s="89"/>
      <c r="C363" s="431"/>
      <c r="D363" s="432"/>
      <c r="E363" s="87"/>
      <c r="F363" s="426" t="s">
        <v>503</v>
      </c>
      <c r="G363" s="426"/>
      <c r="H363" s="426"/>
      <c r="I363" s="426"/>
      <c r="J363" s="426"/>
      <c r="K363" s="426"/>
      <c r="L363" s="426"/>
      <c r="M363" s="426"/>
      <c r="N363" s="88"/>
      <c r="O363" s="87"/>
      <c r="P363" s="84"/>
      <c r="Q363" s="87"/>
      <c r="R363" s="84"/>
      <c r="S363" s="84"/>
      <c r="T363" s="87"/>
      <c r="U363" s="87"/>
      <c r="V363" s="85"/>
    </row>
    <row r="364" spans="2:22" s="55" customFormat="1" ht="50.1" hidden="1" customHeight="1" x14ac:dyDescent="0.2">
      <c r="B364" s="89"/>
      <c r="C364" s="431"/>
      <c r="D364" s="432"/>
      <c r="E364" s="87"/>
      <c r="F364" s="389"/>
      <c r="G364" s="390"/>
      <c r="H364" s="390"/>
      <c r="I364" s="390"/>
      <c r="J364" s="390"/>
      <c r="K364" s="390"/>
      <c r="L364" s="390"/>
      <c r="M364" s="391"/>
      <c r="N364" s="88"/>
      <c r="O364" s="147"/>
      <c r="P364" s="84"/>
      <c r="Q364" s="147"/>
      <c r="R364" s="84"/>
      <c r="S364" s="84"/>
      <c r="T364" s="402"/>
      <c r="U364" s="403"/>
      <c r="V364" s="85"/>
    </row>
    <row r="365" spans="2:22" s="55" customFormat="1" ht="11.25" hidden="1" customHeight="1" x14ac:dyDescent="0.2">
      <c r="B365" s="89"/>
      <c r="C365" s="431"/>
      <c r="D365" s="432"/>
      <c r="E365" s="87"/>
      <c r="F365" s="426" t="s">
        <v>503</v>
      </c>
      <c r="G365" s="426"/>
      <c r="H365" s="426"/>
      <c r="I365" s="426"/>
      <c r="J365" s="426"/>
      <c r="K365" s="426"/>
      <c r="L365" s="426"/>
      <c r="M365" s="426"/>
      <c r="N365" s="75"/>
      <c r="O365" s="75"/>
      <c r="P365" s="75"/>
      <c r="Q365" s="75"/>
      <c r="R365" s="75"/>
      <c r="S365" s="75"/>
      <c r="T365" s="75"/>
      <c r="U365" s="75"/>
      <c r="V365" s="85"/>
    </row>
    <row r="366" spans="2:22" s="55" customFormat="1" ht="50.1" hidden="1" customHeight="1" x14ac:dyDescent="0.2">
      <c r="B366" s="89"/>
      <c r="C366" s="433"/>
      <c r="D366" s="434"/>
      <c r="E366" s="87"/>
      <c r="F366" s="389"/>
      <c r="G366" s="390"/>
      <c r="H366" s="390"/>
      <c r="I366" s="390"/>
      <c r="J366" s="390"/>
      <c r="K366" s="390"/>
      <c r="L366" s="390"/>
      <c r="M366" s="391"/>
      <c r="N366" s="88"/>
      <c r="O366" s="147"/>
      <c r="P366" s="84"/>
      <c r="Q366" s="147"/>
      <c r="R366" s="84"/>
      <c r="S366" s="84"/>
      <c r="T366" s="402"/>
      <c r="U366" s="403"/>
      <c r="V366" s="85"/>
    </row>
    <row r="367" spans="2:22" s="55" customFormat="1" ht="11.25" hidden="1" customHeight="1" x14ac:dyDescent="0.2">
      <c r="B367" s="89"/>
      <c r="C367" s="87"/>
      <c r="D367" s="90"/>
      <c r="E367" s="90"/>
      <c r="F367" s="75"/>
      <c r="G367" s="90"/>
      <c r="H367" s="90"/>
      <c r="I367" s="90"/>
      <c r="J367" s="90"/>
      <c r="K367" s="90"/>
      <c r="L367" s="90"/>
      <c r="M367" s="90"/>
      <c r="N367" s="90"/>
      <c r="O367" s="72"/>
      <c r="P367" s="91"/>
      <c r="Q367" s="72"/>
      <c r="R367" s="91"/>
      <c r="S367" s="91"/>
      <c r="T367" s="92"/>
      <c r="U367" s="92"/>
      <c r="V367" s="85"/>
    </row>
    <row r="368" spans="2:22" s="55" customFormat="1" ht="11.25" hidden="1" customHeight="1" x14ac:dyDescent="0.2">
      <c r="B368" s="89"/>
      <c r="C368" s="427" t="s">
        <v>497</v>
      </c>
      <c r="D368" s="428"/>
      <c r="E368" s="428"/>
      <c r="F368" s="428"/>
      <c r="G368" s="428"/>
      <c r="H368" s="428"/>
      <c r="I368" s="428"/>
      <c r="J368" s="428"/>
      <c r="K368" s="428"/>
      <c r="L368" s="428"/>
      <c r="M368" s="428"/>
      <c r="N368" s="428"/>
      <c r="O368" s="428"/>
      <c r="P368" s="428"/>
      <c r="Q368" s="428"/>
      <c r="R368" s="428"/>
      <c r="S368" s="428"/>
      <c r="T368" s="428"/>
      <c r="U368" s="428"/>
      <c r="V368" s="85"/>
    </row>
    <row r="369" spans="2:22" s="55" customFormat="1" ht="31.5" hidden="1" customHeight="1" x14ac:dyDescent="0.2">
      <c r="B369" s="89"/>
      <c r="C369" s="400" t="s">
        <v>1457</v>
      </c>
      <c r="D369" s="401"/>
      <c r="E369" s="401"/>
      <c r="F369" s="401"/>
      <c r="G369" s="401"/>
      <c r="H369" s="401"/>
      <c r="I369" s="401"/>
      <c r="J369" s="401"/>
      <c r="K369" s="401"/>
      <c r="L369" s="401"/>
      <c r="M369" s="401"/>
      <c r="N369" s="401"/>
      <c r="O369" s="401"/>
      <c r="P369" s="401"/>
      <c r="Q369" s="401"/>
      <c r="R369" s="401"/>
      <c r="S369" s="401"/>
      <c r="T369" s="401"/>
      <c r="U369" s="401"/>
      <c r="V369" s="85"/>
    </row>
    <row r="370" spans="2:22" s="55" customFormat="1" ht="11.25" hidden="1" customHeight="1" x14ac:dyDescent="0.2">
      <c r="B370" s="89"/>
      <c r="C370" s="414" t="s">
        <v>504</v>
      </c>
      <c r="D370" s="415"/>
      <c r="E370" s="184"/>
      <c r="F370" s="185"/>
      <c r="G370" s="416" t="s">
        <v>505</v>
      </c>
      <c r="H370" s="416"/>
      <c r="I370" s="416"/>
      <c r="J370" s="416"/>
      <c r="K370" s="416"/>
      <c r="L370" s="416"/>
      <c r="M370" s="416"/>
      <c r="N370" s="186"/>
      <c r="O370" s="417" t="s">
        <v>2287</v>
      </c>
      <c r="P370" s="183"/>
      <c r="Q370" s="417" t="s">
        <v>2302</v>
      </c>
      <c r="R370" s="183"/>
      <c r="S370" s="183"/>
      <c r="T370" s="417" t="s">
        <v>501</v>
      </c>
      <c r="U370" s="417"/>
      <c r="V370" s="94"/>
    </row>
    <row r="371" spans="2:22" s="55" customFormat="1" ht="27.75" hidden="1" customHeight="1" x14ac:dyDescent="0.2">
      <c r="B371" s="89"/>
      <c r="C371" s="379" t="s">
        <v>513</v>
      </c>
      <c r="D371" s="419"/>
      <c r="E371" s="419"/>
      <c r="F371" s="419"/>
      <c r="G371" s="405" t="s">
        <v>2292</v>
      </c>
      <c r="H371" s="405"/>
      <c r="I371" s="405"/>
      <c r="J371" s="405"/>
      <c r="K371" s="405"/>
      <c r="L371" s="405"/>
      <c r="M371" s="405"/>
      <c r="N371" s="88"/>
      <c r="O371" s="418"/>
      <c r="P371" s="84"/>
      <c r="Q371" s="418"/>
      <c r="R371" s="84"/>
      <c r="S371" s="84"/>
      <c r="T371" s="75"/>
      <c r="U371" s="75"/>
      <c r="V371" s="94"/>
    </row>
    <row r="372" spans="2:22" s="55" customFormat="1" ht="50.1" hidden="1" customHeight="1" x14ac:dyDescent="0.2">
      <c r="B372" s="89">
        <v>1</v>
      </c>
      <c r="C372" s="406"/>
      <c r="D372" s="407"/>
      <c r="E372" s="75"/>
      <c r="F372" s="389"/>
      <c r="G372" s="390"/>
      <c r="H372" s="390"/>
      <c r="I372" s="390"/>
      <c r="J372" s="390"/>
      <c r="K372" s="390"/>
      <c r="L372" s="390"/>
      <c r="M372" s="391"/>
      <c r="N372" s="88"/>
      <c r="O372" s="147"/>
      <c r="P372" s="84"/>
      <c r="Q372" s="147"/>
      <c r="R372" s="84"/>
      <c r="S372" s="84"/>
      <c r="T372" s="402"/>
      <c r="U372" s="403"/>
      <c r="V372" s="94"/>
    </row>
    <row r="373" spans="2:22" s="55" customFormat="1" ht="8.25" hidden="1" customHeight="1" x14ac:dyDescent="0.2">
      <c r="B373" s="74"/>
      <c r="C373" s="408"/>
      <c r="D373" s="409"/>
      <c r="E373" s="75"/>
      <c r="F373" s="75"/>
      <c r="G373" s="90"/>
      <c r="H373" s="90"/>
      <c r="I373" s="90"/>
      <c r="J373" s="90"/>
      <c r="K373" s="90"/>
      <c r="L373" s="90"/>
      <c r="M373" s="90"/>
      <c r="N373" s="90"/>
      <c r="O373" s="72"/>
      <c r="P373" s="91"/>
      <c r="Q373" s="72"/>
      <c r="R373" s="91"/>
      <c r="S373" s="91"/>
      <c r="T373" s="92"/>
      <c r="U373" s="92"/>
      <c r="V373" s="94"/>
    </row>
    <row r="374" spans="2:22" s="55" customFormat="1" ht="50.1" hidden="1" customHeight="1" x14ac:dyDescent="0.2">
      <c r="B374" s="74"/>
      <c r="C374" s="410"/>
      <c r="D374" s="411"/>
      <c r="E374" s="75"/>
      <c r="F374" s="389"/>
      <c r="G374" s="390"/>
      <c r="H374" s="390"/>
      <c r="I374" s="390"/>
      <c r="J374" s="390"/>
      <c r="K374" s="390"/>
      <c r="L374" s="390"/>
      <c r="M374" s="391"/>
      <c r="N374" s="88"/>
      <c r="O374" s="147"/>
      <c r="P374" s="84"/>
      <c r="Q374" s="147"/>
      <c r="R374" s="84"/>
      <c r="S374" s="84"/>
      <c r="T374" s="402"/>
      <c r="U374" s="403"/>
      <c r="V374" s="94"/>
    </row>
    <row r="375" spans="2:22" s="55" customFormat="1" ht="11.25" hidden="1" customHeight="1" x14ac:dyDescent="0.2">
      <c r="B375" s="74"/>
      <c r="C375" s="75"/>
      <c r="D375" s="75"/>
      <c r="E375" s="75"/>
      <c r="F375" s="75"/>
      <c r="G375" s="404"/>
      <c r="H375" s="404"/>
      <c r="I375" s="404"/>
      <c r="J375" s="404"/>
      <c r="K375" s="404"/>
      <c r="L375" s="90"/>
      <c r="M375" s="90"/>
      <c r="N375" s="90"/>
      <c r="O375" s="75"/>
      <c r="P375" s="91"/>
      <c r="Q375" s="75"/>
      <c r="R375" s="91"/>
      <c r="S375" s="91"/>
      <c r="T375" s="75"/>
      <c r="U375" s="75"/>
      <c r="V375" s="94"/>
    </row>
    <row r="376" spans="2:22" s="55" customFormat="1" ht="50.1" hidden="1" customHeight="1" x14ac:dyDescent="0.2">
      <c r="B376" s="89">
        <v>2</v>
      </c>
      <c r="C376" s="406"/>
      <c r="D376" s="407"/>
      <c r="E376" s="75"/>
      <c r="F376" s="389"/>
      <c r="G376" s="390"/>
      <c r="H376" s="390"/>
      <c r="I376" s="390"/>
      <c r="J376" s="390"/>
      <c r="K376" s="390"/>
      <c r="L376" s="390"/>
      <c r="M376" s="391"/>
      <c r="N376" s="88"/>
      <c r="O376" s="147"/>
      <c r="P376" s="84"/>
      <c r="Q376" s="147"/>
      <c r="R376" s="84"/>
      <c r="S376" s="84"/>
      <c r="T376" s="402"/>
      <c r="U376" s="403"/>
      <c r="V376" s="94"/>
    </row>
    <row r="377" spans="2:22" s="55" customFormat="1" ht="6" hidden="1" customHeight="1" x14ac:dyDescent="0.2">
      <c r="B377" s="74"/>
      <c r="C377" s="408"/>
      <c r="D377" s="409"/>
      <c r="E377" s="75"/>
      <c r="F377" s="75"/>
      <c r="G377" s="90"/>
      <c r="H377" s="90"/>
      <c r="I377" s="90"/>
      <c r="J377" s="90"/>
      <c r="K377" s="90"/>
      <c r="L377" s="90"/>
      <c r="M377" s="90"/>
      <c r="N377" s="90"/>
      <c r="O377" s="72"/>
      <c r="P377" s="91"/>
      <c r="Q377" s="72"/>
      <c r="R377" s="91"/>
      <c r="S377" s="91"/>
      <c r="T377" s="92"/>
      <c r="U377" s="92"/>
      <c r="V377" s="94"/>
    </row>
    <row r="378" spans="2:22" s="55" customFormat="1" ht="50.1" hidden="1" customHeight="1" x14ac:dyDescent="0.2">
      <c r="B378" s="74"/>
      <c r="C378" s="410"/>
      <c r="D378" s="411"/>
      <c r="E378" s="75"/>
      <c r="F378" s="389"/>
      <c r="G378" s="390"/>
      <c r="H378" s="390"/>
      <c r="I378" s="390"/>
      <c r="J378" s="390"/>
      <c r="K378" s="390"/>
      <c r="L378" s="390"/>
      <c r="M378" s="391"/>
      <c r="N378" s="88"/>
      <c r="O378" s="147"/>
      <c r="P378" s="84"/>
      <c r="Q378" s="147"/>
      <c r="R378" s="84"/>
      <c r="S378" s="84"/>
      <c r="T378" s="402"/>
      <c r="U378" s="403"/>
      <c r="V378" s="94"/>
    </row>
    <row r="379" spans="2:22" s="55" customFormat="1" ht="11.25" hidden="1" customHeight="1" x14ac:dyDescent="0.2">
      <c r="B379" s="89"/>
      <c r="C379" s="87"/>
      <c r="D379" s="75"/>
      <c r="E379" s="75"/>
      <c r="F379" s="75"/>
      <c r="G379" s="90"/>
      <c r="H379" s="90"/>
      <c r="I379" s="90"/>
      <c r="J379" s="90"/>
      <c r="K379" s="90"/>
      <c r="L379" s="88"/>
      <c r="M379" s="88"/>
      <c r="N379" s="88"/>
      <c r="O379" s="75"/>
      <c r="P379" s="84"/>
      <c r="Q379" s="87"/>
      <c r="R379" s="84"/>
      <c r="S379" s="84"/>
      <c r="T379" s="87"/>
      <c r="U379" s="87"/>
      <c r="V379" s="94"/>
    </row>
    <row r="380" spans="2:22" s="55" customFormat="1" ht="50.1" hidden="1" customHeight="1" x14ac:dyDescent="0.2">
      <c r="B380" s="89">
        <v>3</v>
      </c>
      <c r="C380" s="406"/>
      <c r="D380" s="407"/>
      <c r="E380" s="75"/>
      <c r="F380" s="389"/>
      <c r="G380" s="390"/>
      <c r="H380" s="390"/>
      <c r="I380" s="390"/>
      <c r="J380" s="390"/>
      <c r="K380" s="390"/>
      <c r="L380" s="390"/>
      <c r="M380" s="391"/>
      <c r="N380" s="88"/>
      <c r="O380" s="147"/>
      <c r="P380" s="84"/>
      <c r="Q380" s="147"/>
      <c r="R380" s="84"/>
      <c r="S380" s="84"/>
      <c r="T380" s="402"/>
      <c r="U380" s="403"/>
      <c r="V380" s="94"/>
    </row>
    <row r="381" spans="2:22" s="55" customFormat="1" ht="5.25" hidden="1" customHeight="1" x14ac:dyDescent="0.2">
      <c r="B381" s="74"/>
      <c r="C381" s="408"/>
      <c r="D381" s="409"/>
      <c r="E381" s="75"/>
      <c r="F381" s="75"/>
      <c r="G381" s="90"/>
      <c r="H381" s="90"/>
      <c r="I381" s="90"/>
      <c r="J381" s="90"/>
      <c r="K381" s="90"/>
      <c r="L381" s="90"/>
      <c r="M381" s="90"/>
      <c r="N381" s="90"/>
      <c r="O381" s="72"/>
      <c r="P381" s="91"/>
      <c r="Q381" s="72"/>
      <c r="R381" s="91"/>
      <c r="S381" s="91"/>
      <c r="T381" s="92"/>
      <c r="U381" s="92"/>
      <c r="V381" s="94"/>
    </row>
    <row r="382" spans="2:22" s="55" customFormat="1" ht="50.1" hidden="1" customHeight="1" x14ac:dyDescent="0.2">
      <c r="B382" s="74"/>
      <c r="C382" s="410"/>
      <c r="D382" s="411"/>
      <c r="E382" s="75"/>
      <c r="F382" s="389"/>
      <c r="G382" s="390"/>
      <c r="H382" s="390"/>
      <c r="I382" s="390"/>
      <c r="J382" s="390"/>
      <c r="K382" s="390"/>
      <c r="L382" s="390"/>
      <c r="M382" s="391"/>
      <c r="N382" s="88"/>
      <c r="O382" s="147"/>
      <c r="P382" s="84"/>
      <c r="Q382" s="147"/>
      <c r="R382" s="84"/>
      <c r="S382" s="84"/>
      <c r="T382" s="402"/>
      <c r="U382" s="403"/>
      <c r="V382" s="94"/>
    </row>
    <row r="383" spans="2:22" s="55" customFormat="1" ht="11.25" hidden="1" customHeight="1" x14ac:dyDescent="0.2">
      <c r="B383" s="89"/>
      <c r="C383" s="87"/>
      <c r="D383" s="75"/>
      <c r="E383" s="75"/>
      <c r="F383" s="75"/>
      <c r="G383" s="90"/>
      <c r="H383" s="90"/>
      <c r="I383" s="90"/>
      <c r="J383" s="90"/>
      <c r="K383" s="90"/>
      <c r="L383" s="88"/>
      <c r="M383" s="88"/>
      <c r="N383" s="88"/>
      <c r="O383" s="75"/>
      <c r="P383" s="84"/>
      <c r="Q383" s="87"/>
      <c r="R383" s="84"/>
      <c r="S383" s="84"/>
      <c r="T383" s="87"/>
      <c r="U383" s="87"/>
      <c r="V383" s="94"/>
    </row>
    <row r="384" spans="2:22" s="55" customFormat="1" ht="50.1" hidden="1" customHeight="1" x14ac:dyDescent="0.2">
      <c r="B384" s="89">
        <v>4</v>
      </c>
      <c r="C384" s="406"/>
      <c r="D384" s="407"/>
      <c r="E384" s="75"/>
      <c r="F384" s="389"/>
      <c r="G384" s="390"/>
      <c r="H384" s="390"/>
      <c r="I384" s="390"/>
      <c r="J384" s="390"/>
      <c r="K384" s="390"/>
      <c r="L384" s="390"/>
      <c r="M384" s="391"/>
      <c r="N384" s="88"/>
      <c r="O384" s="147"/>
      <c r="P384" s="84"/>
      <c r="Q384" s="147"/>
      <c r="R384" s="84"/>
      <c r="S384" s="84"/>
      <c r="T384" s="402"/>
      <c r="U384" s="403"/>
      <c r="V384" s="94"/>
    </row>
    <row r="385" spans="2:22" s="55" customFormat="1" ht="5.25" hidden="1" customHeight="1" x14ac:dyDescent="0.2">
      <c r="B385" s="74"/>
      <c r="C385" s="408"/>
      <c r="D385" s="409"/>
      <c r="E385" s="75"/>
      <c r="F385" s="75"/>
      <c r="G385" s="90"/>
      <c r="H385" s="90"/>
      <c r="I385" s="90"/>
      <c r="J385" s="90"/>
      <c r="K385" s="90"/>
      <c r="L385" s="90"/>
      <c r="M385" s="90"/>
      <c r="N385" s="90"/>
      <c r="O385" s="72"/>
      <c r="P385" s="91"/>
      <c r="Q385" s="72"/>
      <c r="R385" s="91"/>
      <c r="S385" s="91"/>
      <c r="T385" s="92"/>
      <c r="U385" s="92"/>
      <c r="V385" s="94"/>
    </row>
    <row r="386" spans="2:22" s="55" customFormat="1" ht="50.1" hidden="1" customHeight="1" x14ac:dyDescent="0.2">
      <c r="B386" s="74"/>
      <c r="C386" s="410"/>
      <c r="D386" s="411"/>
      <c r="E386" s="75"/>
      <c r="F386" s="389"/>
      <c r="G386" s="390"/>
      <c r="H386" s="390"/>
      <c r="I386" s="390"/>
      <c r="J386" s="390"/>
      <c r="K386" s="390"/>
      <c r="L386" s="390"/>
      <c r="M386" s="391"/>
      <c r="N386" s="88"/>
      <c r="O386" s="147"/>
      <c r="P386" s="84"/>
      <c r="Q386" s="147"/>
      <c r="R386" s="84"/>
      <c r="S386" s="84"/>
      <c r="T386" s="402"/>
      <c r="U386" s="403"/>
      <c r="V386" s="94"/>
    </row>
    <row r="387" spans="2:22" s="55" customFormat="1" ht="11.25" hidden="1" customHeight="1" x14ac:dyDescent="0.2">
      <c r="B387" s="77"/>
      <c r="C387" s="78"/>
      <c r="D387" s="78"/>
      <c r="E387" s="78"/>
      <c r="F387" s="78"/>
      <c r="G387" s="95"/>
      <c r="H387" s="95"/>
      <c r="I387" s="95"/>
      <c r="J387" s="95"/>
      <c r="K387" s="95"/>
      <c r="L387" s="95"/>
      <c r="M387" s="95"/>
      <c r="N387" s="95"/>
      <c r="O387" s="78"/>
      <c r="P387" s="78"/>
      <c r="Q387" s="78"/>
      <c r="R387" s="78"/>
      <c r="S387" s="78"/>
      <c r="T387" s="78"/>
      <c r="U387" s="78"/>
      <c r="V387" s="175"/>
    </row>
    <row r="388" spans="2:22" s="55" customFormat="1" ht="11.25" hidden="1" customHeight="1" x14ac:dyDescent="0.2">
      <c r="B388" s="76"/>
      <c r="C388" s="421" t="s">
        <v>497</v>
      </c>
      <c r="D388" s="415"/>
      <c r="E388" s="415"/>
      <c r="F388" s="415"/>
      <c r="G388" s="415"/>
      <c r="H388" s="415"/>
      <c r="I388" s="415"/>
      <c r="J388" s="415"/>
      <c r="K388" s="415"/>
      <c r="L388" s="415"/>
      <c r="M388" s="415"/>
      <c r="N388" s="415"/>
      <c r="O388" s="415"/>
      <c r="P388" s="415"/>
      <c r="Q388" s="415"/>
      <c r="R388" s="415"/>
      <c r="S388" s="415"/>
      <c r="T388" s="415"/>
      <c r="U388" s="415"/>
      <c r="V388" s="422"/>
    </row>
    <row r="389" spans="2:22" s="55" customFormat="1" ht="29.25" hidden="1" customHeight="1" x14ac:dyDescent="0.2">
      <c r="B389" s="76"/>
      <c r="C389" s="400" t="s">
        <v>2308</v>
      </c>
      <c r="D389" s="400"/>
      <c r="E389" s="400"/>
      <c r="F389" s="400"/>
      <c r="G389" s="400"/>
      <c r="H389" s="400"/>
      <c r="I389" s="400"/>
      <c r="J389" s="400"/>
      <c r="K389" s="400"/>
      <c r="L389" s="400"/>
      <c r="M389" s="400"/>
      <c r="N389" s="400"/>
      <c r="O389" s="400"/>
      <c r="P389" s="400"/>
      <c r="Q389" s="400"/>
      <c r="R389" s="400"/>
      <c r="S389" s="400"/>
      <c r="T389" s="400"/>
      <c r="U389" s="400"/>
      <c r="V389" s="85"/>
    </row>
    <row r="390" spans="2:22" s="55" customFormat="1" ht="11.25" hidden="1" customHeight="1" x14ac:dyDescent="0.2">
      <c r="B390" s="86"/>
      <c r="C390" s="423" t="s">
        <v>498</v>
      </c>
      <c r="D390" s="424"/>
      <c r="E390" s="183"/>
      <c r="F390" s="183"/>
      <c r="G390" s="423" t="s">
        <v>500</v>
      </c>
      <c r="H390" s="423"/>
      <c r="I390" s="423"/>
      <c r="J390" s="423"/>
      <c r="K390" s="423"/>
      <c r="L390" s="182"/>
      <c r="M390" s="182"/>
      <c r="N390" s="182"/>
      <c r="O390" s="417" t="s">
        <v>2287</v>
      </c>
      <c r="P390" s="84"/>
      <c r="Q390" s="417" t="s">
        <v>2302</v>
      </c>
      <c r="R390" s="84"/>
      <c r="S390" s="84"/>
      <c r="T390" s="417" t="s">
        <v>501</v>
      </c>
      <c r="U390" s="417"/>
      <c r="V390" s="85"/>
    </row>
    <row r="391" spans="2:22" s="55" customFormat="1" ht="56.25" hidden="1" customHeight="1" x14ac:dyDescent="0.2">
      <c r="B391" s="86"/>
      <c r="C391" s="400" t="s">
        <v>499</v>
      </c>
      <c r="D391" s="401"/>
      <c r="E391" s="87"/>
      <c r="F391" s="425" t="s">
        <v>2290</v>
      </c>
      <c r="G391" s="425"/>
      <c r="H391" s="425"/>
      <c r="I391" s="425"/>
      <c r="J391" s="425"/>
      <c r="K391" s="425"/>
      <c r="L391" s="425"/>
      <c r="M391" s="425"/>
      <c r="N391" s="88"/>
      <c r="O391" s="417"/>
      <c r="P391" s="87"/>
      <c r="Q391" s="417"/>
      <c r="R391" s="87"/>
      <c r="S391" s="87"/>
      <c r="T391" s="62"/>
      <c r="U391" s="87"/>
      <c r="V391" s="85"/>
    </row>
    <row r="392" spans="2:22" s="55" customFormat="1" ht="11.25" hidden="1" customHeight="1" x14ac:dyDescent="0.2">
      <c r="B392" s="86"/>
      <c r="C392" s="80"/>
      <c r="D392" s="178"/>
      <c r="E392" s="87"/>
      <c r="F392" s="179"/>
      <c r="G392" s="417" t="s">
        <v>502</v>
      </c>
      <c r="H392" s="417"/>
      <c r="I392" s="417"/>
      <c r="J392" s="417"/>
      <c r="K392" s="417"/>
      <c r="L392" s="179"/>
      <c r="M392" s="179"/>
      <c r="N392" s="88"/>
      <c r="O392" s="87"/>
      <c r="P392" s="87"/>
      <c r="Q392" s="87"/>
      <c r="R392" s="87"/>
      <c r="S392" s="87"/>
      <c r="T392" s="62"/>
      <c r="U392" s="87"/>
      <c r="V392" s="85"/>
    </row>
    <row r="393" spans="2:22" s="55" customFormat="1" ht="50.1" hidden="1" customHeight="1" x14ac:dyDescent="0.2">
      <c r="B393" s="317">
        <v>10</v>
      </c>
      <c r="C393" s="429" t="str">
        <f>G56</f>
        <v>---</v>
      </c>
      <c r="D393" s="430"/>
      <c r="E393" s="87"/>
      <c r="F393" s="389" t="s">
        <v>1948</v>
      </c>
      <c r="G393" s="390"/>
      <c r="H393" s="390"/>
      <c r="I393" s="390"/>
      <c r="J393" s="390"/>
      <c r="K393" s="390"/>
      <c r="L393" s="390"/>
      <c r="M393" s="391"/>
      <c r="N393" s="88"/>
      <c r="O393" s="147"/>
      <c r="P393" s="87"/>
      <c r="Q393" s="147"/>
      <c r="R393" s="87"/>
      <c r="S393" s="87"/>
      <c r="T393" s="402"/>
      <c r="U393" s="403"/>
      <c r="V393" s="85"/>
    </row>
    <row r="394" spans="2:22" s="55" customFormat="1" ht="11.25" hidden="1" customHeight="1" x14ac:dyDescent="0.2">
      <c r="B394" s="89"/>
      <c r="C394" s="431"/>
      <c r="D394" s="432"/>
      <c r="E394" s="87"/>
      <c r="F394" s="75"/>
      <c r="G394" s="417" t="s">
        <v>502</v>
      </c>
      <c r="H394" s="417"/>
      <c r="I394" s="417"/>
      <c r="J394" s="417"/>
      <c r="K394" s="417"/>
      <c r="L394" s="75"/>
      <c r="M394" s="75"/>
      <c r="N394" s="75"/>
      <c r="O394" s="75"/>
      <c r="P394" s="75"/>
      <c r="Q394" s="75"/>
      <c r="R394" s="75"/>
      <c r="S394" s="75"/>
      <c r="T394" s="75"/>
      <c r="U394" s="75"/>
      <c r="V394" s="124"/>
    </row>
    <row r="395" spans="2:22" s="55" customFormat="1" ht="50.1" hidden="1" customHeight="1" x14ac:dyDescent="0.2">
      <c r="B395" s="89"/>
      <c r="C395" s="431"/>
      <c r="D395" s="432"/>
      <c r="E395" s="87"/>
      <c r="F395" s="389" t="s">
        <v>1948</v>
      </c>
      <c r="G395" s="390"/>
      <c r="H395" s="390"/>
      <c r="I395" s="390"/>
      <c r="J395" s="390"/>
      <c r="K395" s="390"/>
      <c r="L395" s="390"/>
      <c r="M395" s="391"/>
      <c r="N395" s="88"/>
      <c r="O395" s="147"/>
      <c r="P395" s="87"/>
      <c r="Q395" s="147"/>
      <c r="R395" s="87"/>
      <c r="S395" s="87"/>
      <c r="T395" s="402"/>
      <c r="U395" s="403"/>
      <c r="V395" s="124"/>
    </row>
    <row r="396" spans="2:22" s="55" customFormat="1" ht="11.25" hidden="1" customHeight="1" x14ac:dyDescent="0.2">
      <c r="B396" s="89"/>
      <c r="C396" s="431"/>
      <c r="D396" s="432"/>
      <c r="E396" s="87"/>
      <c r="F396" s="75"/>
      <c r="G396" s="420" t="s">
        <v>503</v>
      </c>
      <c r="H396" s="420"/>
      <c r="I396" s="420"/>
      <c r="J396" s="420"/>
      <c r="K396" s="420"/>
      <c r="L396" s="88"/>
      <c r="M396" s="88"/>
      <c r="N396" s="88"/>
      <c r="O396" s="84"/>
      <c r="P396" s="84"/>
      <c r="Q396" s="84"/>
      <c r="R396" s="84"/>
      <c r="S396" s="84"/>
      <c r="T396" s="417"/>
      <c r="U396" s="417"/>
      <c r="V396" s="85"/>
    </row>
    <row r="397" spans="2:22" s="55" customFormat="1" ht="42" hidden="1" customHeight="1" x14ac:dyDescent="0.2">
      <c r="B397" s="89"/>
      <c r="C397" s="431"/>
      <c r="D397" s="432"/>
      <c r="E397" s="87"/>
      <c r="F397" s="425" t="s">
        <v>2296</v>
      </c>
      <c r="G397" s="425"/>
      <c r="H397" s="425"/>
      <c r="I397" s="425"/>
      <c r="J397" s="425"/>
      <c r="K397" s="425"/>
      <c r="L397" s="425"/>
      <c r="M397" s="425"/>
      <c r="N397" s="425"/>
      <c r="O397" s="318" t="s">
        <v>2287</v>
      </c>
      <c r="P397" s="84"/>
      <c r="Q397" s="318" t="s">
        <v>2302</v>
      </c>
      <c r="R397" s="84"/>
      <c r="S397" s="84"/>
      <c r="T397" s="417" t="s">
        <v>501</v>
      </c>
      <c r="U397" s="417"/>
      <c r="V397" s="85"/>
    </row>
    <row r="398" spans="2:22" s="55" customFormat="1" ht="50.1" hidden="1" customHeight="1" x14ac:dyDescent="0.2">
      <c r="B398" s="89"/>
      <c r="C398" s="431"/>
      <c r="D398" s="432"/>
      <c r="E398" s="87"/>
      <c r="F398" s="389"/>
      <c r="G398" s="390"/>
      <c r="H398" s="390"/>
      <c r="I398" s="390"/>
      <c r="J398" s="390"/>
      <c r="K398" s="390"/>
      <c r="L398" s="390"/>
      <c r="M398" s="391"/>
      <c r="N398" s="88"/>
      <c r="O398" s="147"/>
      <c r="P398" s="84"/>
      <c r="Q398" s="147"/>
      <c r="R398" s="84"/>
      <c r="S398" s="84"/>
      <c r="T398" s="402"/>
      <c r="U398" s="403"/>
      <c r="V398" s="85"/>
    </row>
    <row r="399" spans="2:22" s="55" customFormat="1" ht="11.25" hidden="1" customHeight="1" x14ac:dyDescent="0.2">
      <c r="B399" s="89"/>
      <c r="C399" s="431"/>
      <c r="D399" s="432"/>
      <c r="E399" s="87"/>
      <c r="F399" s="426" t="s">
        <v>503</v>
      </c>
      <c r="G399" s="426"/>
      <c r="H399" s="426"/>
      <c r="I399" s="426"/>
      <c r="J399" s="426"/>
      <c r="K399" s="426"/>
      <c r="L399" s="426"/>
      <c r="M399" s="426"/>
      <c r="N399" s="88"/>
      <c r="O399" s="87"/>
      <c r="P399" s="84"/>
      <c r="Q399" s="87"/>
      <c r="R399" s="84"/>
      <c r="S399" s="84"/>
      <c r="T399" s="87"/>
      <c r="U399" s="87"/>
      <c r="V399" s="85"/>
    </row>
    <row r="400" spans="2:22" s="55" customFormat="1" ht="50.1" hidden="1" customHeight="1" x14ac:dyDescent="0.2">
      <c r="B400" s="89"/>
      <c r="C400" s="431"/>
      <c r="D400" s="432"/>
      <c r="E400" s="87"/>
      <c r="F400" s="389"/>
      <c r="G400" s="390"/>
      <c r="H400" s="390"/>
      <c r="I400" s="390"/>
      <c r="J400" s="390"/>
      <c r="K400" s="390"/>
      <c r="L400" s="390"/>
      <c r="M400" s="391"/>
      <c r="N400" s="88"/>
      <c r="O400" s="147"/>
      <c r="P400" s="84"/>
      <c r="Q400" s="147"/>
      <c r="R400" s="84"/>
      <c r="S400" s="84"/>
      <c r="T400" s="402"/>
      <c r="U400" s="403"/>
      <c r="V400" s="85"/>
    </row>
    <row r="401" spans="2:22" s="55" customFormat="1" ht="11.25" hidden="1" customHeight="1" x14ac:dyDescent="0.2">
      <c r="B401" s="89"/>
      <c r="C401" s="431"/>
      <c r="D401" s="432"/>
      <c r="E401" s="87"/>
      <c r="F401" s="426" t="s">
        <v>503</v>
      </c>
      <c r="G401" s="426"/>
      <c r="H401" s="426"/>
      <c r="I401" s="426"/>
      <c r="J401" s="426"/>
      <c r="K401" s="426"/>
      <c r="L401" s="426"/>
      <c r="M401" s="426"/>
      <c r="N401" s="75"/>
      <c r="O401" s="75"/>
      <c r="P401" s="75"/>
      <c r="Q401" s="75"/>
      <c r="R401" s="75"/>
      <c r="S401" s="75"/>
      <c r="T401" s="75"/>
      <c r="U401" s="75"/>
      <c r="V401" s="85"/>
    </row>
    <row r="402" spans="2:22" s="55" customFormat="1" ht="50.1" hidden="1" customHeight="1" x14ac:dyDescent="0.2">
      <c r="B402" s="89"/>
      <c r="C402" s="433"/>
      <c r="D402" s="434"/>
      <c r="E402" s="87"/>
      <c r="F402" s="389"/>
      <c r="G402" s="390"/>
      <c r="H402" s="390"/>
      <c r="I402" s="390"/>
      <c r="J402" s="390"/>
      <c r="K402" s="390"/>
      <c r="L402" s="390"/>
      <c r="M402" s="391"/>
      <c r="N402" s="88"/>
      <c r="O402" s="147"/>
      <c r="P402" s="84"/>
      <c r="Q402" s="147"/>
      <c r="R402" s="84"/>
      <c r="S402" s="84"/>
      <c r="T402" s="402"/>
      <c r="U402" s="403"/>
      <c r="V402" s="85"/>
    </row>
    <row r="403" spans="2:22" s="55" customFormat="1" ht="11.25" hidden="1" customHeight="1" x14ac:dyDescent="0.2">
      <c r="B403" s="89"/>
      <c r="C403" s="87"/>
      <c r="D403" s="90"/>
      <c r="E403" s="90"/>
      <c r="F403" s="75"/>
      <c r="G403" s="90"/>
      <c r="H403" s="90"/>
      <c r="I403" s="90"/>
      <c r="J403" s="90"/>
      <c r="K403" s="90"/>
      <c r="L403" s="90"/>
      <c r="M403" s="90"/>
      <c r="N403" s="90"/>
      <c r="O403" s="72"/>
      <c r="P403" s="91"/>
      <c r="Q403" s="72"/>
      <c r="R403" s="91"/>
      <c r="S403" s="91"/>
      <c r="T403" s="92"/>
      <c r="U403" s="92"/>
      <c r="V403" s="85"/>
    </row>
    <row r="404" spans="2:22" s="55" customFormat="1" ht="11.25" hidden="1" customHeight="1" x14ac:dyDescent="0.2">
      <c r="B404" s="89"/>
      <c r="C404" s="427" t="s">
        <v>497</v>
      </c>
      <c r="D404" s="428"/>
      <c r="E404" s="428"/>
      <c r="F404" s="428"/>
      <c r="G404" s="428"/>
      <c r="H404" s="428"/>
      <c r="I404" s="428"/>
      <c r="J404" s="428"/>
      <c r="K404" s="428"/>
      <c r="L404" s="428"/>
      <c r="M404" s="428"/>
      <c r="N404" s="428"/>
      <c r="O404" s="428"/>
      <c r="P404" s="428"/>
      <c r="Q404" s="428"/>
      <c r="R404" s="428"/>
      <c r="S404" s="428"/>
      <c r="T404" s="428"/>
      <c r="U404" s="428"/>
      <c r="V404" s="85"/>
    </row>
    <row r="405" spans="2:22" s="55" customFormat="1" ht="30" hidden="1" customHeight="1" x14ac:dyDescent="0.2">
      <c r="B405" s="89"/>
      <c r="C405" s="400" t="s">
        <v>1457</v>
      </c>
      <c r="D405" s="401"/>
      <c r="E405" s="401"/>
      <c r="F405" s="401"/>
      <c r="G405" s="401"/>
      <c r="H405" s="401"/>
      <c r="I405" s="401"/>
      <c r="J405" s="401"/>
      <c r="K405" s="401"/>
      <c r="L405" s="401"/>
      <c r="M405" s="401"/>
      <c r="N405" s="401"/>
      <c r="O405" s="401"/>
      <c r="P405" s="401"/>
      <c r="Q405" s="401"/>
      <c r="R405" s="401"/>
      <c r="S405" s="401"/>
      <c r="T405" s="401"/>
      <c r="U405" s="401"/>
      <c r="V405" s="85"/>
    </row>
    <row r="406" spans="2:22" s="55" customFormat="1" ht="11.25" hidden="1" customHeight="1" x14ac:dyDescent="0.2">
      <c r="B406" s="89"/>
      <c r="C406" s="414" t="s">
        <v>504</v>
      </c>
      <c r="D406" s="415"/>
      <c r="E406" s="184"/>
      <c r="F406" s="185"/>
      <c r="G406" s="416" t="s">
        <v>505</v>
      </c>
      <c r="H406" s="416"/>
      <c r="I406" s="416"/>
      <c r="J406" s="416"/>
      <c r="K406" s="416"/>
      <c r="L406" s="416"/>
      <c r="M406" s="416"/>
      <c r="N406" s="186"/>
      <c r="O406" s="417" t="s">
        <v>2287</v>
      </c>
      <c r="P406" s="183"/>
      <c r="Q406" s="417" t="s">
        <v>2302</v>
      </c>
      <c r="R406" s="183"/>
      <c r="S406" s="183"/>
      <c r="T406" s="417" t="s">
        <v>501</v>
      </c>
      <c r="U406" s="417"/>
      <c r="V406" s="94"/>
    </row>
    <row r="407" spans="2:22" s="55" customFormat="1" ht="32.25" hidden="1" customHeight="1" x14ac:dyDescent="0.2">
      <c r="B407" s="89"/>
      <c r="C407" s="379" t="s">
        <v>514</v>
      </c>
      <c r="D407" s="419"/>
      <c r="E407" s="419"/>
      <c r="F407" s="419"/>
      <c r="G407" s="405" t="s">
        <v>2292</v>
      </c>
      <c r="H407" s="405"/>
      <c r="I407" s="405"/>
      <c r="J407" s="405"/>
      <c r="K407" s="405"/>
      <c r="L407" s="405"/>
      <c r="M407" s="405"/>
      <c r="N407" s="88"/>
      <c r="O407" s="418"/>
      <c r="P407" s="84"/>
      <c r="Q407" s="418"/>
      <c r="R407" s="84"/>
      <c r="S407" s="84"/>
      <c r="T407" s="75"/>
      <c r="U407" s="75"/>
      <c r="V407" s="94"/>
    </row>
    <row r="408" spans="2:22" s="55" customFormat="1" ht="50.1" hidden="1" customHeight="1" x14ac:dyDescent="0.2">
      <c r="B408" s="89">
        <v>1</v>
      </c>
      <c r="C408" s="406"/>
      <c r="D408" s="407"/>
      <c r="E408" s="75"/>
      <c r="F408" s="389"/>
      <c r="G408" s="390"/>
      <c r="H408" s="390"/>
      <c r="I408" s="390"/>
      <c r="J408" s="390"/>
      <c r="K408" s="390"/>
      <c r="L408" s="390"/>
      <c r="M408" s="391"/>
      <c r="N408" s="88"/>
      <c r="O408" s="147"/>
      <c r="P408" s="84"/>
      <c r="Q408" s="147"/>
      <c r="R408" s="84"/>
      <c r="S408" s="84"/>
      <c r="T408" s="402"/>
      <c r="U408" s="403"/>
      <c r="V408" s="94"/>
    </row>
    <row r="409" spans="2:22" s="55" customFormat="1" ht="11.25" hidden="1" customHeight="1" x14ac:dyDescent="0.2">
      <c r="B409" s="74"/>
      <c r="C409" s="408"/>
      <c r="D409" s="409"/>
      <c r="E409" s="75"/>
      <c r="F409" s="75"/>
      <c r="G409" s="90"/>
      <c r="H409" s="90"/>
      <c r="I409" s="90"/>
      <c r="J409" s="90"/>
      <c r="K409" s="90"/>
      <c r="L409" s="90"/>
      <c r="M409" s="90"/>
      <c r="N409" s="90"/>
      <c r="O409" s="72"/>
      <c r="P409" s="91"/>
      <c r="Q409" s="72"/>
      <c r="R409" s="91"/>
      <c r="S409" s="91"/>
      <c r="T409" s="92"/>
      <c r="U409" s="92"/>
      <c r="V409" s="94"/>
    </row>
    <row r="410" spans="2:22" s="55" customFormat="1" ht="50.1" hidden="1" customHeight="1" x14ac:dyDescent="0.2">
      <c r="B410" s="74"/>
      <c r="C410" s="410"/>
      <c r="D410" s="411"/>
      <c r="E410" s="75"/>
      <c r="F410" s="389"/>
      <c r="G410" s="390"/>
      <c r="H410" s="390"/>
      <c r="I410" s="390"/>
      <c r="J410" s="390"/>
      <c r="K410" s="390"/>
      <c r="L410" s="390"/>
      <c r="M410" s="391"/>
      <c r="N410" s="88"/>
      <c r="O410" s="147"/>
      <c r="P410" s="84"/>
      <c r="Q410" s="147"/>
      <c r="R410" s="84"/>
      <c r="S410" s="84"/>
      <c r="T410" s="402"/>
      <c r="U410" s="403"/>
      <c r="V410" s="94"/>
    </row>
    <row r="411" spans="2:22" s="55" customFormat="1" ht="11.25" hidden="1" customHeight="1" x14ac:dyDescent="0.2">
      <c r="B411" s="74"/>
      <c r="C411" s="75"/>
      <c r="D411" s="75"/>
      <c r="E411" s="75"/>
      <c r="F411" s="75"/>
      <c r="G411" s="404"/>
      <c r="H411" s="404"/>
      <c r="I411" s="404"/>
      <c r="J411" s="404"/>
      <c r="K411" s="404"/>
      <c r="L411" s="90"/>
      <c r="M411" s="90"/>
      <c r="N411" s="90"/>
      <c r="O411" s="75"/>
      <c r="P411" s="91"/>
      <c r="Q411" s="75"/>
      <c r="R411" s="91"/>
      <c r="S411" s="91"/>
      <c r="T411" s="75"/>
      <c r="U411" s="75"/>
      <c r="V411" s="94"/>
    </row>
    <row r="412" spans="2:22" s="55" customFormat="1" ht="50.1" hidden="1" customHeight="1" x14ac:dyDescent="0.2">
      <c r="B412" s="89">
        <v>2</v>
      </c>
      <c r="C412" s="406"/>
      <c r="D412" s="407"/>
      <c r="E412" s="75"/>
      <c r="F412" s="389"/>
      <c r="G412" s="390"/>
      <c r="H412" s="390"/>
      <c r="I412" s="390"/>
      <c r="J412" s="390"/>
      <c r="K412" s="390"/>
      <c r="L412" s="390"/>
      <c r="M412" s="391"/>
      <c r="N412" s="88"/>
      <c r="O412" s="147"/>
      <c r="P412" s="84"/>
      <c r="Q412" s="147"/>
      <c r="R412" s="84"/>
      <c r="S412" s="84"/>
      <c r="T412" s="402"/>
      <c r="U412" s="403"/>
      <c r="V412" s="94"/>
    </row>
    <row r="413" spans="2:22" s="55" customFormat="1" ht="11.25" hidden="1" customHeight="1" x14ac:dyDescent="0.2">
      <c r="B413" s="74"/>
      <c r="C413" s="408"/>
      <c r="D413" s="409"/>
      <c r="E413" s="75"/>
      <c r="F413" s="75"/>
      <c r="G413" s="90"/>
      <c r="H413" s="90"/>
      <c r="I413" s="90"/>
      <c r="J413" s="90"/>
      <c r="K413" s="90"/>
      <c r="L413" s="90"/>
      <c r="M413" s="90"/>
      <c r="N413" s="90"/>
      <c r="O413" s="72"/>
      <c r="P413" s="91"/>
      <c r="Q413" s="72"/>
      <c r="R413" s="91"/>
      <c r="S413" s="91"/>
      <c r="T413" s="92"/>
      <c r="U413" s="92"/>
      <c r="V413" s="94"/>
    </row>
    <row r="414" spans="2:22" s="55" customFormat="1" ht="50.1" hidden="1" customHeight="1" x14ac:dyDescent="0.2">
      <c r="B414" s="74"/>
      <c r="C414" s="410"/>
      <c r="D414" s="411"/>
      <c r="E414" s="75"/>
      <c r="F414" s="389"/>
      <c r="G414" s="390"/>
      <c r="H414" s="390"/>
      <c r="I414" s="390"/>
      <c r="J414" s="390"/>
      <c r="K414" s="390"/>
      <c r="L414" s="390"/>
      <c r="M414" s="391"/>
      <c r="N414" s="88"/>
      <c r="O414" s="147"/>
      <c r="P414" s="84"/>
      <c r="Q414" s="147"/>
      <c r="R414" s="84"/>
      <c r="S414" s="84"/>
      <c r="T414" s="402"/>
      <c r="U414" s="403"/>
      <c r="V414" s="94"/>
    </row>
    <row r="415" spans="2:22" s="55" customFormat="1" ht="11.25" hidden="1" customHeight="1" x14ac:dyDescent="0.2">
      <c r="B415" s="89"/>
      <c r="C415" s="87"/>
      <c r="D415" s="75"/>
      <c r="E415" s="75"/>
      <c r="F415" s="75"/>
      <c r="G415" s="90"/>
      <c r="H415" s="90"/>
      <c r="I415" s="90"/>
      <c r="J415" s="90"/>
      <c r="K415" s="90"/>
      <c r="L415" s="88"/>
      <c r="M415" s="88"/>
      <c r="N415" s="88"/>
      <c r="O415" s="75"/>
      <c r="P415" s="84"/>
      <c r="Q415" s="87"/>
      <c r="R415" s="84"/>
      <c r="S415" s="84"/>
      <c r="T415" s="87"/>
      <c r="U415" s="87"/>
      <c r="V415" s="94"/>
    </row>
    <row r="416" spans="2:22" s="55" customFormat="1" ht="50.1" hidden="1" customHeight="1" x14ac:dyDescent="0.2">
      <c r="B416" s="89">
        <v>3</v>
      </c>
      <c r="C416" s="406"/>
      <c r="D416" s="407"/>
      <c r="E416" s="75"/>
      <c r="F416" s="389"/>
      <c r="G416" s="390"/>
      <c r="H416" s="390"/>
      <c r="I416" s="390"/>
      <c r="J416" s="390"/>
      <c r="K416" s="390"/>
      <c r="L416" s="390"/>
      <c r="M416" s="391"/>
      <c r="N416" s="88"/>
      <c r="O416" s="147"/>
      <c r="P416" s="84"/>
      <c r="Q416" s="147"/>
      <c r="R416" s="84"/>
      <c r="S416" s="84"/>
      <c r="T416" s="402"/>
      <c r="U416" s="403"/>
      <c r="V416" s="94"/>
    </row>
    <row r="417" spans="2:22" s="55" customFormat="1" ht="11.25" hidden="1" customHeight="1" x14ac:dyDescent="0.2">
      <c r="B417" s="74"/>
      <c r="C417" s="408"/>
      <c r="D417" s="409"/>
      <c r="E417" s="75"/>
      <c r="F417" s="75"/>
      <c r="G417" s="90"/>
      <c r="H417" s="90"/>
      <c r="I417" s="90"/>
      <c r="J417" s="90"/>
      <c r="K417" s="90"/>
      <c r="L417" s="90"/>
      <c r="M417" s="90"/>
      <c r="N417" s="90"/>
      <c r="O417" s="72"/>
      <c r="P417" s="91"/>
      <c r="Q417" s="72"/>
      <c r="R417" s="91"/>
      <c r="S417" s="91"/>
      <c r="T417" s="92"/>
      <c r="U417" s="92"/>
      <c r="V417" s="94"/>
    </row>
    <row r="418" spans="2:22" s="55" customFormat="1" ht="50.1" hidden="1" customHeight="1" x14ac:dyDescent="0.2">
      <c r="B418" s="74"/>
      <c r="C418" s="410"/>
      <c r="D418" s="411"/>
      <c r="E418" s="75"/>
      <c r="F418" s="389"/>
      <c r="G418" s="390"/>
      <c r="H418" s="390"/>
      <c r="I418" s="390"/>
      <c r="J418" s="390"/>
      <c r="K418" s="390"/>
      <c r="L418" s="390"/>
      <c r="M418" s="391"/>
      <c r="N418" s="88"/>
      <c r="O418" s="147"/>
      <c r="P418" s="84"/>
      <c r="Q418" s="147"/>
      <c r="R418" s="84"/>
      <c r="S418" s="84"/>
      <c r="T418" s="402"/>
      <c r="U418" s="403"/>
      <c r="V418" s="94"/>
    </row>
    <row r="419" spans="2:22" s="55" customFormat="1" ht="11.25" hidden="1" customHeight="1" x14ac:dyDescent="0.2">
      <c r="B419" s="89"/>
      <c r="C419" s="87"/>
      <c r="D419" s="75"/>
      <c r="E419" s="75"/>
      <c r="F419" s="75"/>
      <c r="G419" s="90"/>
      <c r="H419" s="90"/>
      <c r="I419" s="90"/>
      <c r="J419" s="90"/>
      <c r="K419" s="90"/>
      <c r="L419" s="88"/>
      <c r="M419" s="88"/>
      <c r="N419" s="88"/>
      <c r="O419" s="75"/>
      <c r="P419" s="84"/>
      <c r="Q419" s="87"/>
      <c r="R419" s="84"/>
      <c r="S419" s="84"/>
      <c r="T419" s="87"/>
      <c r="U419" s="87"/>
      <c r="V419" s="94"/>
    </row>
    <row r="420" spans="2:22" s="55" customFormat="1" ht="50.1" hidden="1" customHeight="1" x14ac:dyDescent="0.2">
      <c r="B420" s="89">
        <v>4</v>
      </c>
      <c r="C420" s="406"/>
      <c r="D420" s="407"/>
      <c r="E420" s="75"/>
      <c r="F420" s="389"/>
      <c r="G420" s="390"/>
      <c r="H420" s="390"/>
      <c r="I420" s="390"/>
      <c r="J420" s="390"/>
      <c r="K420" s="390"/>
      <c r="L420" s="390"/>
      <c r="M420" s="391"/>
      <c r="N420" s="88"/>
      <c r="O420" s="147"/>
      <c r="P420" s="84"/>
      <c r="Q420" s="147"/>
      <c r="R420" s="84"/>
      <c r="S420" s="84"/>
      <c r="T420" s="402"/>
      <c r="U420" s="403"/>
      <c r="V420" s="94"/>
    </row>
    <row r="421" spans="2:22" s="55" customFormat="1" ht="11.25" hidden="1" customHeight="1" x14ac:dyDescent="0.2">
      <c r="B421" s="74"/>
      <c r="C421" s="408"/>
      <c r="D421" s="409"/>
      <c r="E421" s="75"/>
      <c r="F421" s="75"/>
      <c r="G421" s="90"/>
      <c r="H421" s="90"/>
      <c r="I421" s="90"/>
      <c r="J421" s="90"/>
      <c r="K421" s="90"/>
      <c r="L421" s="90"/>
      <c r="M421" s="90"/>
      <c r="N421" s="90"/>
      <c r="O421" s="72"/>
      <c r="P421" s="91"/>
      <c r="Q421" s="72"/>
      <c r="R421" s="91"/>
      <c r="S421" s="91"/>
      <c r="T421" s="92"/>
      <c r="U421" s="92"/>
      <c r="V421" s="94"/>
    </row>
    <row r="422" spans="2:22" s="55" customFormat="1" ht="50.1" hidden="1" customHeight="1" x14ac:dyDescent="0.2">
      <c r="B422" s="74"/>
      <c r="C422" s="410"/>
      <c r="D422" s="411"/>
      <c r="E422" s="75"/>
      <c r="F422" s="389"/>
      <c r="G422" s="390"/>
      <c r="H422" s="390"/>
      <c r="I422" s="390"/>
      <c r="J422" s="390"/>
      <c r="K422" s="390"/>
      <c r="L422" s="390"/>
      <c r="M422" s="391"/>
      <c r="N422" s="88"/>
      <c r="O422" s="147"/>
      <c r="P422" s="84"/>
      <c r="Q422" s="147"/>
      <c r="R422" s="84"/>
      <c r="S422" s="84"/>
      <c r="T422" s="402"/>
      <c r="U422" s="403"/>
      <c r="V422" s="94"/>
    </row>
    <row r="423" spans="2:22" s="55" customFormat="1" ht="11.25" hidden="1" customHeight="1" x14ac:dyDescent="0.2">
      <c r="B423" s="77"/>
      <c r="C423" s="78"/>
      <c r="D423" s="78"/>
      <c r="E423" s="78"/>
      <c r="F423" s="78"/>
      <c r="G423" s="95"/>
      <c r="H423" s="95"/>
      <c r="I423" s="95"/>
      <c r="J423" s="95"/>
      <c r="K423" s="95"/>
      <c r="L423" s="95"/>
      <c r="M423" s="95"/>
      <c r="N423" s="95"/>
      <c r="O423" s="78"/>
      <c r="P423" s="78"/>
      <c r="Q423" s="78"/>
      <c r="R423" s="78"/>
      <c r="S423" s="78"/>
      <c r="T423" s="78"/>
      <c r="U423" s="78"/>
      <c r="V423" s="175"/>
    </row>
    <row r="424" spans="2:22" s="55" customFormat="1" ht="11.25" hidden="1" customHeight="1" x14ac:dyDescent="0.2">
      <c r="B424" s="76"/>
      <c r="C424" s="421" t="s">
        <v>497</v>
      </c>
      <c r="D424" s="415"/>
      <c r="E424" s="415"/>
      <c r="F424" s="415"/>
      <c r="G424" s="415"/>
      <c r="H424" s="415"/>
      <c r="I424" s="415"/>
      <c r="J424" s="415"/>
      <c r="K424" s="415"/>
      <c r="L424" s="415"/>
      <c r="M424" s="415"/>
      <c r="N424" s="415"/>
      <c r="O424" s="415"/>
      <c r="P424" s="415"/>
      <c r="Q424" s="415"/>
      <c r="R424" s="415"/>
      <c r="S424" s="415"/>
      <c r="T424" s="415"/>
      <c r="U424" s="415"/>
      <c r="V424" s="422"/>
    </row>
    <row r="425" spans="2:22" s="55" customFormat="1" ht="27.75" hidden="1" customHeight="1" x14ac:dyDescent="0.2">
      <c r="B425" s="76"/>
      <c r="C425" s="400" t="s">
        <v>2308</v>
      </c>
      <c r="D425" s="400"/>
      <c r="E425" s="400"/>
      <c r="F425" s="400"/>
      <c r="G425" s="400"/>
      <c r="H425" s="400"/>
      <c r="I425" s="400"/>
      <c r="J425" s="400"/>
      <c r="K425" s="400"/>
      <c r="L425" s="400"/>
      <c r="M425" s="400"/>
      <c r="N425" s="400"/>
      <c r="O425" s="400"/>
      <c r="P425" s="400"/>
      <c r="Q425" s="400"/>
      <c r="R425" s="400"/>
      <c r="S425" s="400"/>
      <c r="T425" s="400"/>
      <c r="U425" s="400"/>
      <c r="V425" s="85"/>
    </row>
    <row r="426" spans="2:22" s="55" customFormat="1" ht="11.25" hidden="1" customHeight="1" x14ac:dyDescent="0.2">
      <c r="B426" s="86"/>
      <c r="C426" s="423" t="s">
        <v>498</v>
      </c>
      <c r="D426" s="424"/>
      <c r="E426" s="183"/>
      <c r="F426" s="183"/>
      <c r="G426" s="423" t="s">
        <v>500</v>
      </c>
      <c r="H426" s="423"/>
      <c r="I426" s="423"/>
      <c r="J426" s="423"/>
      <c r="K426" s="423"/>
      <c r="L426" s="182"/>
      <c r="M426" s="182"/>
      <c r="N426" s="182"/>
      <c r="O426" s="417" t="s">
        <v>2287</v>
      </c>
      <c r="P426" s="84"/>
      <c r="Q426" s="417" t="s">
        <v>2302</v>
      </c>
      <c r="R426" s="84"/>
      <c r="S426" s="84"/>
      <c r="T426" s="417" t="s">
        <v>501</v>
      </c>
      <c r="U426" s="417"/>
      <c r="V426" s="85"/>
    </row>
    <row r="427" spans="2:22" s="55" customFormat="1" ht="52.5" hidden="1" customHeight="1" x14ac:dyDescent="0.2">
      <c r="B427" s="86"/>
      <c r="C427" s="400" t="s">
        <v>499</v>
      </c>
      <c r="D427" s="401"/>
      <c r="E427" s="87"/>
      <c r="F427" s="425" t="s">
        <v>2290</v>
      </c>
      <c r="G427" s="425"/>
      <c r="H427" s="425"/>
      <c r="I427" s="425"/>
      <c r="J427" s="425"/>
      <c r="K427" s="425"/>
      <c r="L427" s="425"/>
      <c r="M427" s="425"/>
      <c r="N427" s="88"/>
      <c r="O427" s="417"/>
      <c r="P427" s="87"/>
      <c r="Q427" s="417"/>
      <c r="R427" s="87"/>
      <c r="S427" s="87"/>
      <c r="T427" s="62"/>
      <c r="U427" s="87"/>
      <c r="V427" s="85"/>
    </row>
    <row r="428" spans="2:22" s="55" customFormat="1" ht="11.25" hidden="1" customHeight="1" x14ac:dyDescent="0.2">
      <c r="B428" s="86"/>
      <c r="C428" s="80"/>
      <c r="D428" s="178"/>
      <c r="E428" s="87"/>
      <c r="F428" s="179"/>
      <c r="G428" s="417" t="s">
        <v>502</v>
      </c>
      <c r="H428" s="417"/>
      <c r="I428" s="417"/>
      <c r="J428" s="417"/>
      <c r="K428" s="417"/>
      <c r="L428" s="179"/>
      <c r="M428" s="179"/>
      <c r="N428" s="88"/>
      <c r="O428" s="87"/>
      <c r="P428" s="87"/>
      <c r="Q428" s="87"/>
      <c r="R428" s="87"/>
      <c r="S428" s="87"/>
      <c r="T428" s="62"/>
      <c r="U428" s="87"/>
      <c r="V428" s="85"/>
    </row>
    <row r="429" spans="2:22" s="55" customFormat="1" ht="50.1" hidden="1" customHeight="1" x14ac:dyDescent="0.2">
      <c r="B429" s="317">
        <v>11</v>
      </c>
      <c r="C429" s="429" t="str">
        <f>G58</f>
        <v>---</v>
      </c>
      <c r="D429" s="430"/>
      <c r="E429" s="87"/>
      <c r="F429" s="389" t="s">
        <v>1948</v>
      </c>
      <c r="G429" s="390"/>
      <c r="H429" s="390"/>
      <c r="I429" s="390"/>
      <c r="J429" s="390"/>
      <c r="K429" s="390"/>
      <c r="L429" s="390"/>
      <c r="M429" s="391"/>
      <c r="N429" s="88"/>
      <c r="O429" s="147"/>
      <c r="P429" s="87"/>
      <c r="Q429" s="147"/>
      <c r="R429" s="87"/>
      <c r="S429" s="87"/>
      <c r="T429" s="402"/>
      <c r="U429" s="403"/>
      <c r="V429" s="85"/>
    </row>
    <row r="430" spans="2:22" s="55" customFormat="1" ht="11.25" hidden="1" customHeight="1" x14ac:dyDescent="0.2">
      <c r="B430" s="89"/>
      <c r="C430" s="431"/>
      <c r="D430" s="432"/>
      <c r="E430" s="87"/>
      <c r="F430" s="75"/>
      <c r="G430" s="417" t="s">
        <v>502</v>
      </c>
      <c r="H430" s="417"/>
      <c r="I430" s="417"/>
      <c r="J430" s="417"/>
      <c r="K430" s="417"/>
      <c r="L430" s="75"/>
      <c r="M430" s="75"/>
      <c r="N430" s="75"/>
      <c r="O430" s="75"/>
      <c r="P430" s="75"/>
      <c r="Q430" s="75"/>
      <c r="R430" s="75"/>
      <c r="S430" s="75"/>
      <c r="T430" s="75"/>
      <c r="U430" s="75"/>
      <c r="V430" s="124"/>
    </row>
    <row r="431" spans="2:22" s="55" customFormat="1" ht="50.1" hidden="1" customHeight="1" x14ac:dyDescent="0.2">
      <c r="B431" s="89"/>
      <c r="C431" s="431"/>
      <c r="D431" s="432"/>
      <c r="E431" s="87"/>
      <c r="F431" s="389" t="s">
        <v>1948</v>
      </c>
      <c r="G431" s="390"/>
      <c r="H431" s="390"/>
      <c r="I431" s="390"/>
      <c r="J431" s="390"/>
      <c r="K431" s="390"/>
      <c r="L431" s="390"/>
      <c r="M431" s="391"/>
      <c r="N431" s="88"/>
      <c r="O431" s="147"/>
      <c r="P431" s="87"/>
      <c r="Q431" s="147"/>
      <c r="R431" s="87"/>
      <c r="S431" s="87"/>
      <c r="T431" s="402"/>
      <c r="U431" s="403"/>
      <c r="V431" s="124"/>
    </row>
    <row r="432" spans="2:22" s="55" customFormat="1" ht="11.25" hidden="1" customHeight="1" x14ac:dyDescent="0.2">
      <c r="B432" s="89"/>
      <c r="C432" s="431"/>
      <c r="D432" s="432"/>
      <c r="E432" s="87"/>
      <c r="F432" s="75"/>
      <c r="G432" s="420" t="s">
        <v>503</v>
      </c>
      <c r="H432" s="420"/>
      <c r="I432" s="420"/>
      <c r="J432" s="420"/>
      <c r="K432" s="420"/>
      <c r="L432" s="88"/>
      <c r="M432" s="88"/>
      <c r="N432" s="88"/>
      <c r="O432" s="84"/>
      <c r="P432" s="84"/>
      <c r="Q432" s="84"/>
      <c r="R432" s="84"/>
      <c r="S432" s="84"/>
      <c r="T432" s="417"/>
      <c r="U432" s="417"/>
      <c r="V432" s="85"/>
    </row>
    <row r="433" spans="2:22" s="55" customFormat="1" ht="37.5" hidden="1" customHeight="1" x14ac:dyDescent="0.2">
      <c r="B433" s="89"/>
      <c r="C433" s="431"/>
      <c r="D433" s="432"/>
      <c r="E433" s="87"/>
      <c r="F433" s="425" t="s">
        <v>2296</v>
      </c>
      <c r="G433" s="425"/>
      <c r="H433" s="425"/>
      <c r="I433" s="425"/>
      <c r="J433" s="425"/>
      <c r="K433" s="425"/>
      <c r="L433" s="425"/>
      <c r="M433" s="425"/>
      <c r="N433" s="425"/>
      <c r="O433" s="318" t="s">
        <v>2287</v>
      </c>
      <c r="P433" s="84"/>
      <c r="Q433" s="318" t="s">
        <v>2302</v>
      </c>
      <c r="R433" s="84"/>
      <c r="S433" s="84"/>
      <c r="T433" s="417" t="s">
        <v>501</v>
      </c>
      <c r="U433" s="417"/>
      <c r="V433" s="85"/>
    </row>
    <row r="434" spans="2:22" s="55" customFormat="1" ht="50.1" hidden="1" customHeight="1" x14ac:dyDescent="0.2">
      <c r="B434" s="89"/>
      <c r="C434" s="431"/>
      <c r="D434" s="432"/>
      <c r="E434" s="87"/>
      <c r="F434" s="389"/>
      <c r="G434" s="390"/>
      <c r="H434" s="390"/>
      <c r="I434" s="390"/>
      <c r="J434" s="390"/>
      <c r="K434" s="390"/>
      <c r="L434" s="390"/>
      <c r="M434" s="391"/>
      <c r="N434" s="88"/>
      <c r="O434" s="147"/>
      <c r="P434" s="84"/>
      <c r="Q434" s="147"/>
      <c r="R434" s="84"/>
      <c r="S434" s="84"/>
      <c r="T434" s="402"/>
      <c r="U434" s="403"/>
      <c r="V434" s="85"/>
    </row>
    <row r="435" spans="2:22" s="55" customFormat="1" ht="11.25" hidden="1" customHeight="1" x14ac:dyDescent="0.2">
      <c r="B435" s="89"/>
      <c r="C435" s="431"/>
      <c r="D435" s="432"/>
      <c r="E435" s="87"/>
      <c r="F435" s="426" t="s">
        <v>503</v>
      </c>
      <c r="G435" s="426"/>
      <c r="H435" s="426"/>
      <c r="I435" s="426"/>
      <c r="J435" s="426"/>
      <c r="K435" s="426"/>
      <c r="L435" s="426"/>
      <c r="M435" s="426"/>
      <c r="N435" s="88"/>
      <c r="O435" s="87"/>
      <c r="P435" s="84"/>
      <c r="Q435" s="87"/>
      <c r="R435" s="84"/>
      <c r="S435" s="84"/>
      <c r="T435" s="87"/>
      <c r="U435" s="87"/>
      <c r="V435" s="85"/>
    </row>
    <row r="436" spans="2:22" s="55" customFormat="1" ht="50.1" hidden="1" customHeight="1" x14ac:dyDescent="0.2">
      <c r="B436" s="89"/>
      <c r="C436" s="431"/>
      <c r="D436" s="432"/>
      <c r="E436" s="87"/>
      <c r="F436" s="389"/>
      <c r="G436" s="390"/>
      <c r="H436" s="390"/>
      <c r="I436" s="390"/>
      <c r="J436" s="390"/>
      <c r="K436" s="390"/>
      <c r="L436" s="390"/>
      <c r="M436" s="391"/>
      <c r="N436" s="88"/>
      <c r="O436" s="147"/>
      <c r="P436" s="84"/>
      <c r="Q436" s="147"/>
      <c r="R436" s="84"/>
      <c r="S436" s="84"/>
      <c r="T436" s="402"/>
      <c r="U436" s="403"/>
      <c r="V436" s="85"/>
    </row>
    <row r="437" spans="2:22" s="55" customFormat="1" ht="11.25" hidden="1" customHeight="1" x14ac:dyDescent="0.2">
      <c r="B437" s="89"/>
      <c r="C437" s="431"/>
      <c r="D437" s="432"/>
      <c r="E437" s="87"/>
      <c r="F437" s="426" t="s">
        <v>503</v>
      </c>
      <c r="G437" s="426"/>
      <c r="H437" s="426"/>
      <c r="I437" s="426"/>
      <c r="J437" s="426"/>
      <c r="K437" s="426"/>
      <c r="L437" s="426"/>
      <c r="M437" s="426"/>
      <c r="N437" s="75"/>
      <c r="O437" s="75"/>
      <c r="P437" s="75"/>
      <c r="Q437" s="75"/>
      <c r="R437" s="75"/>
      <c r="S437" s="75"/>
      <c r="T437" s="75"/>
      <c r="U437" s="75"/>
      <c r="V437" s="85"/>
    </row>
    <row r="438" spans="2:22" s="55" customFormat="1" ht="50.1" hidden="1" customHeight="1" x14ac:dyDescent="0.2">
      <c r="B438" s="89"/>
      <c r="C438" s="433"/>
      <c r="D438" s="434"/>
      <c r="E438" s="87"/>
      <c r="F438" s="389"/>
      <c r="G438" s="390"/>
      <c r="H438" s="390"/>
      <c r="I438" s="390"/>
      <c r="J438" s="390"/>
      <c r="K438" s="390"/>
      <c r="L438" s="390"/>
      <c r="M438" s="391"/>
      <c r="N438" s="88"/>
      <c r="O438" s="147"/>
      <c r="P438" s="84"/>
      <c r="Q438" s="147"/>
      <c r="R438" s="84"/>
      <c r="S438" s="84"/>
      <c r="T438" s="402"/>
      <c r="U438" s="403"/>
      <c r="V438" s="85"/>
    </row>
    <row r="439" spans="2:22" s="55" customFormat="1" ht="11.25" hidden="1" customHeight="1" x14ac:dyDescent="0.2">
      <c r="B439" s="89"/>
      <c r="C439" s="87"/>
      <c r="D439" s="90"/>
      <c r="E439" s="90"/>
      <c r="F439" s="75"/>
      <c r="G439" s="90"/>
      <c r="H439" s="90"/>
      <c r="I439" s="90"/>
      <c r="J439" s="90"/>
      <c r="K439" s="90"/>
      <c r="L439" s="90"/>
      <c r="M439" s="90"/>
      <c r="N439" s="90"/>
      <c r="O439" s="72"/>
      <c r="P439" s="91"/>
      <c r="Q439" s="72"/>
      <c r="R439" s="91"/>
      <c r="S439" s="91"/>
      <c r="T439" s="92"/>
      <c r="U439" s="92"/>
      <c r="V439" s="85"/>
    </row>
    <row r="440" spans="2:22" s="55" customFormat="1" ht="11.25" hidden="1" customHeight="1" x14ac:dyDescent="0.2">
      <c r="B440" s="89"/>
      <c r="C440" s="427" t="s">
        <v>497</v>
      </c>
      <c r="D440" s="428"/>
      <c r="E440" s="428"/>
      <c r="F440" s="428"/>
      <c r="G440" s="428"/>
      <c r="H440" s="428"/>
      <c r="I440" s="428"/>
      <c r="J440" s="428"/>
      <c r="K440" s="428"/>
      <c r="L440" s="428"/>
      <c r="M440" s="428"/>
      <c r="N440" s="428"/>
      <c r="O440" s="428"/>
      <c r="P440" s="428"/>
      <c r="Q440" s="428"/>
      <c r="R440" s="428"/>
      <c r="S440" s="428"/>
      <c r="T440" s="428"/>
      <c r="U440" s="428"/>
      <c r="V440" s="85"/>
    </row>
    <row r="441" spans="2:22" s="55" customFormat="1" ht="29.25" hidden="1" customHeight="1" x14ac:dyDescent="0.2">
      <c r="B441" s="89"/>
      <c r="C441" s="400" t="s">
        <v>1457</v>
      </c>
      <c r="D441" s="401"/>
      <c r="E441" s="401"/>
      <c r="F441" s="401"/>
      <c r="G441" s="401"/>
      <c r="H441" s="401"/>
      <c r="I441" s="401"/>
      <c r="J441" s="401"/>
      <c r="K441" s="401"/>
      <c r="L441" s="401"/>
      <c r="M441" s="401"/>
      <c r="N441" s="401"/>
      <c r="O441" s="401"/>
      <c r="P441" s="401"/>
      <c r="Q441" s="401"/>
      <c r="R441" s="401"/>
      <c r="S441" s="401"/>
      <c r="T441" s="401"/>
      <c r="U441" s="401"/>
      <c r="V441" s="85"/>
    </row>
    <row r="442" spans="2:22" s="55" customFormat="1" ht="11.25" hidden="1" customHeight="1" x14ac:dyDescent="0.2">
      <c r="B442" s="89"/>
      <c r="C442" s="414" t="s">
        <v>504</v>
      </c>
      <c r="D442" s="415"/>
      <c r="E442" s="184"/>
      <c r="F442" s="185"/>
      <c r="G442" s="416" t="s">
        <v>505</v>
      </c>
      <c r="H442" s="416"/>
      <c r="I442" s="416"/>
      <c r="J442" s="416"/>
      <c r="K442" s="416"/>
      <c r="L442" s="416"/>
      <c r="M442" s="416"/>
      <c r="N442" s="186"/>
      <c r="O442" s="417" t="s">
        <v>2287</v>
      </c>
      <c r="P442" s="183"/>
      <c r="Q442" s="417" t="s">
        <v>2302</v>
      </c>
      <c r="R442" s="183"/>
      <c r="S442" s="183"/>
      <c r="T442" s="417" t="s">
        <v>501</v>
      </c>
      <c r="U442" s="417"/>
      <c r="V442" s="94"/>
    </row>
    <row r="443" spans="2:22" s="55" customFormat="1" ht="27.75" hidden="1" customHeight="1" x14ac:dyDescent="0.2">
      <c r="B443" s="89"/>
      <c r="C443" s="379" t="s">
        <v>515</v>
      </c>
      <c r="D443" s="419"/>
      <c r="E443" s="419"/>
      <c r="F443" s="419"/>
      <c r="G443" s="405" t="s">
        <v>690</v>
      </c>
      <c r="H443" s="405"/>
      <c r="I443" s="405"/>
      <c r="J443" s="405"/>
      <c r="K443" s="405"/>
      <c r="L443" s="405"/>
      <c r="M443" s="405"/>
      <c r="N443" s="88"/>
      <c r="O443" s="418"/>
      <c r="P443" s="84"/>
      <c r="Q443" s="418"/>
      <c r="R443" s="84"/>
      <c r="S443" s="84"/>
      <c r="T443" s="75"/>
      <c r="U443" s="75"/>
      <c r="V443" s="94"/>
    </row>
    <row r="444" spans="2:22" s="55" customFormat="1" ht="50.1" hidden="1" customHeight="1" x14ac:dyDescent="0.2">
      <c r="B444" s="89">
        <v>1</v>
      </c>
      <c r="C444" s="406"/>
      <c r="D444" s="407"/>
      <c r="E444" s="75"/>
      <c r="F444" s="389"/>
      <c r="G444" s="390"/>
      <c r="H444" s="390"/>
      <c r="I444" s="390"/>
      <c r="J444" s="390"/>
      <c r="K444" s="390"/>
      <c r="L444" s="390"/>
      <c r="M444" s="391"/>
      <c r="N444" s="88"/>
      <c r="O444" s="147"/>
      <c r="P444" s="84"/>
      <c r="Q444" s="147"/>
      <c r="R444" s="84"/>
      <c r="S444" s="84"/>
      <c r="T444" s="402"/>
      <c r="U444" s="403"/>
      <c r="V444" s="94"/>
    </row>
    <row r="445" spans="2:22" s="55" customFormat="1" ht="11.25" hidden="1" customHeight="1" x14ac:dyDescent="0.2">
      <c r="B445" s="74"/>
      <c r="C445" s="408"/>
      <c r="D445" s="409"/>
      <c r="E445" s="75"/>
      <c r="F445" s="75"/>
      <c r="G445" s="90"/>
      <c r="H445" s="90"/>
      <c r="I445" s="90"/>
      <c r="J445" s="90"/>
      <c r="K445" s="90"/>
      <c r="L445" s="90"/>
      <c r="M445" s="90"/>
      <c r="N445" s="90"/>
      <c r="O445" s="72"/>
      <c r="P445" s="91"/>
      <c r="Q445" s="72"/>
      <c r="R445" s="91"/>
      <c r="S445" s="91"/>
      <c r="T445" s="92"/>
      <c r="U445" s="92"/>
      <c r="V445" s="94"/>
    </row>
    <row r="446" spans="2:22" s="55" customFormat="1" ht="50.1" hidden="1" customHeight="1" x14ac:dyDescent="0.2">
      <c r="B446" s="74"/>
      <c r="C446" s="410"/>
      <c r="D446" s="411"/>
      <c r="E446" s="75"/>
      <c r="F446" s="389"/>
      <c r="G446" s="390"/>
      <c r="H446" s="390"/>
      <c r="I446" s="390"/>
      <c r="J446" s="390"/>
      <c r="K446" s="390"/>
      <c r="L446" s="390"/>
      <c r="M446" s="391"/>
      <c r="N446" s="88"/>
      <c r="O446" s="147"/>
      <c r="P446" s="84"/>
      <c r="Q446" s="147"/>
      <c r="R446" s="84"/>
      <c r="S446" s="84"/>
      <c r="T446" s="402"/>
      <c r="U446" s="403"/>
      <c r="V446" s="94"/>
    </row>
    <row r="447" spans="2:22" s="55" customFormat="1" ht="11.25" hidden="1" customHeight="1" x14ac:dyDescent="0.2">
      <c r="B447" s="74"/>
      <c r="C447" s="75"/>
      <c r="D447" s="75"/>
      <c r="E447" s="75"/>
      <c r="F447" s="75"/>
      <c r="G447" s="404"/>
      <c r="H447" s="404"/>
      <c r="I447" s="404"/>
      <c r="J447" s="404"/>
      <c r="K447" s="404"/>
      <c r="L447" s="90"/>
      <c r="M447" s="90"/>
      <c r="N447" s="90"/>
      <c r="O447" s="75"/>
      <c r="P447" s="91"/>
      <c r="Q447" s="75"/>
      <c r="R447" s="91"/>
      <c r="S447" s="91"/>
      <c r="T447" s="75"/>
      <c r="U447" s="75"/>
      <c r="V447" s="94"/>
    </row>
    <row r="448" spans="2:22" s="55" customFormat="1" ht="50.1" hidden="1" customHeight="1" x14ac:dyDescent="0.2">
      <c r="B448" s="89">
        <v>2</v>
      </c>
      <c r="C448" s="406"/>
      <c r="D448" s="407"/>
      <c r="E448" s="75"/>
      <c r="F448" s="389"/>
      <c r="G448" s="390"/>
      <c r="H448" s="390"/>
      <c r="I448" s="390"/>
      <c r="J448" s="390"/>
      <c r="K448" s="390"/>
      <c r="L448" s="390"/>
      <c r="M448" s="391"/>
      <c r="N448" s="88"/>
      <c r="O448" s="147"/>
      <c r="P448" s="84"/>
      <c r="Q448" s="147"/>
      <c r="R448" s="84"/>
      <c r="S448" s="84"/>
      <c r="T448" s="402"/>
      <c r="U448" s="403"/>
      <c r="V448" s="94"/>
    </row>
    <row r="449" spans="2:22" s="55" customFormat="1" ht="11.25" hidden="1" customHeight="1" x14ac:dyDescent="0.2">
      <c r="B449" s="74"/>
      <c r="C449" s="408"/>
      <c r="D449" s="409"/>
      <c r="E449" s="75"/>
      <c r="F449" s="75"/>
      <c r="G449" s="90"/>
      <c r="H449" s="90"/>
      <c r="I449" s="90"/>
      <c r="J449" s="90"/>
      <c r="K449" s="90"/>
      <c r="L449" s="90"/>
      <c r="M449" s="90"/>
      <c r="N449" s="90"/>
      <c r="O449" s="72"/>
      <c r="P449" s="91"/>
      <c r="Q449" s="72"/>
      <c r="R449" s="91"/>
      <c r="S449" s="91"/>
      <c r="T449" s="92"/>
      <c r="U449" s="92"/>
      <c r="V449" s="94"/>
    </row>
    <row r="450" spans="2:22" s="55" customFormat="1" ht="50.1" hidden="1" customHeight="1" x14ac:dyDescent="0.2">
      <c r="B450" s="74"/>
      <c r="C450" s="410"/>
      <c r="D450" s="411"/>
      <c r="E450" s="75"/>
      <c r="F450" s="389"/>
      <c r="G450" s="390"/>
      <c r="H450" s="390"/>
      <c r="I450" s="390"/>
      <c r="J450" s="390"/>
      <c r="K450" s="390"/>
      <c r="L450" s="390"/>
      <c r="M450" s="391"/>
      <c r="N450" s="88"/>
      <c r="O450" s="147"/>
      <c r="P450" s="84"/>
      <c r="Q450" s="147"/>
      <c r="R450" s="84"/>
      <c r="S450" s="84"/>
      <c r="T450" s="402"/>
      <c r="U450" s="403"/>
      <c r="V450" s="94"/>
    </row>
    <row r="451" spans="2:22" s="55" customFormat="1" ht="11.25" hidden="1" customHeight="1" x14ac:dyDescent="0.2">
      <c r="B451" s="89"/>
      <c r="C451" s="87"/>
      <c r="D451" s="75"/>
      <c r="E451" s="75"/>
      <c r="F451" s="75"/>
      <c r="G451" s="90"/>
      <c r="H451" s="90"/>
      <c r="I451" s="90"/>
      <c r="J451" s="90"/>
      <c r="K451" s="90"/>
      <c r="L451" s="88"/>
      <c r="M451" s="88"/>
      <c r="N451" s="88"/>
      <c r="O451" s="75"/>
      <c r="P451" s="84"/>
      <c r="Q451" s="87"/>
      <c r="R451" s="84"/>
      <c r="S451" s="84"/>
      <c r="T451" s="87"/>
      <c r="U451" s="87"/>
      <c r="V451" s="94"/>
    </row>
    <row r="452" spans="2:22" s="55" customFormat="1" ht="50.1" hidden="1" customHeight="1" x14ac:dyDescent="0.2">
      <c r="B452" s="89">
        <v>3</v>
      </c>
      <c r="C452" s="406"/>
      <c r="D452" s="407"/>
      <c r="E452" s="75"/>
      <c r="F452" s="389"/>
      <c r="G452" s="390"/>
      <c r="H452" s="390"/>
      <c r="I452" s="390"/>
      <c r="J452" s="390"/>
      <c r="K452" s="390"/>
      <c r="L452" s="390"/>
      <c r="M452" s="391"/>
      <c r="N452" s="88"/>
      <c r="O452" s="147"/>
      <c r="P452" s="84"/>
      <c r="Q452" s="147"/>
      <c r="R452" s="84"/>
      <c r="S452" s="84"/>
      <c r="T452" s="402"/>
      <c r="U452" s="403"/>
      <c r="V452" s="94"/>
    </row>
    <row r="453" spans="2:22" s="55" customFormat="1" ht="11.25" hidden="1" customHeight="1" x14ac:dyDescent="0.2">
      <c r="B453" s="74"/>
      <c r="C453" s="408"/>
      <c r="D453" s="409"/>
      <c r="E453" s="75"/>
      <c r="F453" s="75"/>
      <c r="G453" s="90"/>
      <c r="H453" s="90"/>
      <c r="I453" s="90"/>
      <c r="J453" s="90"/>
      <c r="K453" s="90"/>
      <c r="L453" s="90"/>
      <c r="M453" s="90"/>
      <c r="N453" s="90"/>
      <c r="O453" s="72"/>
      <c r="P453" s="91"/>
      <c r="Q453" s="72"/>
      <c r="R453" s="91"/>
      <c r="S453" s="91"/>
      <c r="T453" s="92"/>
      <c r="U453" s="92"/>
      <c r="V453" s="94"/>
    </row>
    <row r="454" spans="2:22" s="55" customFormat="1" ht="50.1" hidden="1" customHeight="1" x14ac:dyDescent="0.2">
      <c r="B454" s="74"/>
      <c r="C454" s="410"/>
      <c r="D454" s="411"/>
      <c r="E454" s="75"/>
      <c r="F454" s="389"/>
      <c r="G454" s="390"/>
      <c r="H454" s="390"/>
      <c r="I454" s="390"/>
      <c r="J454" s="390"/>
      <c r="K454" s="390"/>
      <c r="L454" s="390"/>
      <c r="M454" s="391"/>
      <c r="N454" s="88"/>
      <c r="O454" s="147"/>
      <c r="P454" s="84"/>
      <c r="Q454" s="147"/>
      <c r="R454" s="84"/>
      <c r="S454" s="84"/>
      <c r="T454" s="402"/>
      <c r="U454" s="403"/>
      <c r="V454" s="94"/>
    </row>
    <row r="455" spans="2:22" s="55" customFormat="1" ht="11.25" hidden="1" customHeight="1" x14ac:dyDescent="0.2">
      <c r="B455" s="89"/>
      <c r="C455" s="87"/>
      <c r="D455" s="75"/>
      <c r="E455" s="75"/>
      <c r="F455" s="75"/>
      <c r="G455" s="90"/>
      <c r="H455" s="90"/>
      <c r="I455" s="90"/>
      <c r="J455" s="90"/>
      <c r="K455" s="90"/>
      <c r="L455" s="88"/>
      <c r="M455" s="88"/>
      <c r="N455" s="88"/>
      <c r="O455" s="75"/>
      <c r="P455" s="84"/>
      <c r="Q455" s="87"/>
      <c r="R455" s="84"/>
      <c r="S455" s="84"/>
      <c r="T455" s="87"/>
      <c r="U455" s="87"/>
      <c r="V455" s="94"/>
    </row>
    <row r="456" spans="2:22" s="55" customFormat="1" ht="50.1" hidden="1" customHeight="1" x14ac:dyDescent="0.2">
      <c r="B456" s="89">
        <v>4</v>
      </c>
      <c r="C456" s="406"/>
      <c r="D456" s="407"/>
      <c r="E456" s="75"/>
      <c r="F456" s="389"/>
      <c r="G456" s="390"/>
      <c r="H456" s="390"/>
      <c r="I456" s="390"/>
      <c r="J456" s="390"/>
      <c r="K456" s="390"/>
      <c r="L456" s="390"/>
      <c r="M456" s="391"/>
      <c r="N456" s="88"/>
      <c r="O456" s="147"/>
      <c r="P456" s="84"/>
      <c r="Q456" s="147"/>
      <c r="R456" s="84"/>
      <c r="S456" s="84"/>
      <c r="T456" s="402"/>
      <c r="U456" s="403"/>
      <c r="V456" s="94"/>
    </row>
    <row r="457" spans="2:22" s="55" customFormat="1" ht="11.25" hidden="1" customHeight="1" x14ac:dyDescent="0.2">
      <c r="B457" s="74"/>
      <c r="C457" s="408"/>
      <c r="D457" s="409"/>
      <c r="E457" s="75"/>
      <c r="F457" s="75"/>
      <c r="G457" s="90"/>
      <c r="H457" s="90"/>
      <c r="I457" s="90"/>
      <c r="J457" s="90"/>
      <c r="K457" s="90"/>
      <c r="L457" s="90"/>
      <c r="M457" s="90"/>
      <c r="N457" s="90"/>
      <c r="O457" s="72"/>
      <c r="P457" s="91"/>
      <c r="Q457" s="72"/>
      <c r="R457" s="91"/>
      <c r="S457" s="91"/>
      <c r="T457" s="92"/>
      <c r="U457" s="92"/>
      <c r="V457" s="94"/>
    </row>
    <row r="458" spans="2:22" s="55" customFormat="1" ht="50.1" hidden="1" customHeight="1" x14ac:dyDescent="0.2">
      <c r="B458" s="74"/>
      <c r="C458" s="410"/>
      <c r="D458" s="411"/>
      <c r="E458" s="75"/>
      <c r="F458" s="389"/>
      <c r="G458" s="390"/>
      <c r="H458" s="390"/>
      <c r="I458" s="390"/>
      <c r="J458" s="390"/>
      <c r="K458" s="390"/>
      <c r="L458" s="390"/>
      <c r="M458" s="391"/>
      <c r="N458" s="88"/>
      <c r="O458" s="147"/>
      <c r="P458" s="84"/>
      <c r="Q458" s="147"/>
      <c r="R458" s="84"/>
      <c r="S458" s="84"/>
      <c r="T458" s="402"/>
      <c r="U458" s="403"/>
      <c r="V458" s="94"/>
    </row>
    <row r="459" spans="2:22" s="55" customFormat="1" ht="11.25" hidden="1" customHeight="1" x14ac:dyDescent="0.2">
      <c r="B459" s="77"/>
      <c r="C459" s="78"/>
      <c r="D459" s="78"/>
      <c r="E459" s="78"/>
      <c r="F459" s="78"/>
      <c r="G459" s="95"/>
      <c r="H459" s="95"/>
      <c r="I459" s="95"/>
      <c r="J459" s="95"/>
      <c r="K459" s="95"/>
      <c r="L459" s="95"/>
      <c r="M459" s="95"/>
      <c r="N459" s="95"/>
      <c r="O459" s="78"/>
      <c r="P459" s="78"/>
      <c r="Q459" s="78"/>
      <c r="R459" s="78"/>
      <c r="S459" s="78"/>
      <c r="T459" s="78"/>
      <c r="U459" s="78"/>
      <c r="V459" s="175"/>
    </row>
    <row r="460" spans="2:22" s="55" customFormat="1" ht="11.25" hidden="1" customHeight="1" x14ac:dyDescent="0.2">
      <c r="B460" s="76"/>
      <c r="C460" s="421" t="s">
        <v>497</v>
      </c>
      <c r="D460" s="415"/>
      <c r="E460" s="415"/>
      <c r="F460" s="415"/>
      <c r="G460" s="415"/>
      <c r="H460" s="415"/>
      <c r="I460" s="415"/>
      <c r="J460" s="415"/>
      <c r="K460" s="415"/>
      <c r="L460" s="415"/>
      <c r="M460" s="415"/>
      <c r="N460" s="415"/>
      <c r="O460" s="415"/>
      <c r="P460" s="415"/>
      <c r="Q460" s="415"/>
      <c r="R460" s="415"/>
      <c r="S460" s="415"/>
      <c r="T460" s="415"/>
      <c r="U460" s="415"/>
      <c r="V460" s="422"/>
    </row>
    <row r="461" spans="2:22" s="55" customFormat="1" ht="27" hidden="1" customHeight="1" x14ac:dyDescent="0.2">
      <c r="B461" s="76"/>
      <c r="C461" s="400" t="s">
        <v>2308</v>
      </c>
      <c r="D461" s="400"/>
      <c r="E461" s="400"/>
      <c r="F461" s="400"/>
      <c r="G461" s="400"/>
      <c r="H461" s="400"/>
      <c r="I461" s="400"/>
      <c r="J461" s="400"/>
      <c r="K461" s="400"/>
      <c r="L461" s="400"/>
      <c r="M461" s="400"/>
      <c r="N461" s="400"/>
      <c r="O461" s="400"/>
      <c r="P461" s="400"/>
      <c r="Q461" s="400"/>
      <c r="R461" s="400"/>
      <c r="S461" s="400"/>
      <c r="T461" s="400"/>
      <c r="U461" s="400"/>
      <c r="V461" s="85"/>
    </row>
    <row r="462" spans="2:22" s="55" customFormat="1" ht="11.25" hidden="1" customHeight="1" x14ac:dyDescent="0.2">
      <c r="B462" s="86"/>
      <c r="C462" s="423" t="s">
        <v>498</v>
      </c>
      <c r="D462" s="424"/>
      <c r="E462" s="183"/>
      <c r="F462" s="183"/>
      <c r="G462" s="423" t="s">
        <v>500</v>
      </c>
      <c r="H462" s="423"/>
      <c r="I462" s="423"/>
      <c r="J462" s="423"/>
      <c r="K462" s="423"/>
      <c r="L462" s="182"/>
      <c r="M462" s="182"/>
      <c r="N462" s="182"/>
      <c r="O462" s="417" t="s">
        <v>2287</v>
      </c>
      <c r="P462" s="84"/>
      <c r="Q462" s="417" t="s">
        <v>2302</v>
      </c>
      <c r="R462" s="84"/>
      <c r="S462" s="84"/>
      <c r="T462" s="417" t="s">
        <v>501</v>
      </c>
      <c r="U462" s="417"/>
      <c r="V462" s="85"/>
    </row>
    <row r="463" spans="2:22" s="55" customFormat="1" ht="51" hidden="1" customHeight="1" x14ac:dyDescent="0.2">
      <c r="B463" s="86"/>
      <c r="C463" s="400" t="s">
        <v>499</v>
      </c>
      <c r="D463" s="401"/>
      <c r="E463" s="87"/>
      <c r="F463" s="425" t="s">
        <v>2290</v>
      </c>
      <c r="G463" s="425"/>
      <c r="H463" s="425"/>
      <c r="I463" s="425"/>
      <c r="J463" s="425"/>
      <c r="K463" s="425"/>
      <c r="L463" s="425"/>
      <c r="M463" s="425"/>
      <c r="N463" s="88"/>
      <c r="O463" s="417"/>
      <c r="P463" s="87"/>
      <c r="Q463" s="417"/>
      <c r="R463" s="87"/>
      <c r="S463" s="87"/>
      <c r="T463" s="62"/>
      <c r="U463" s="87"/>
      <c r="V463" s="85"/>
    </row>
    <row r="464" spans="2:22" s="55" customFormat="1" ht="11.25" hidden="1" customHeight="1" x14ac:dyDescent="0.2">
      <c r="B464" s="86"/>
      <c r="C464" s="80"/>
      <c r="D464" s="178"/>
      <c r="E464" s="87"/>
      <c r="F464" s="179"/>
      <c r="G464" s="417" t="s">
        <v>502</v>
      </c>
      <c r="H464" s="417"/>
      <c r="I464" s="417"/>
      <c r="J464" s="417"/>
      <c r="K464" s="417"/>
      <c r="L464" s="179"/>
      <c r="M464" s="179"/>
      <c r="N464" s="88"/>
      <c r="O464" s="87"/>
      <c r="P464" s="87"/>
      <c r="Q464" s="87"/>
      <c r="R464" s="87"/>
      <c r="S464" s="87"/>
      <c r="T464" s="62"/>
      <c r="U464" s="87"/>
      <c r="V464" s="85"/>
    </row>
    <row r="465" spans="2:22" s="55" customFormat="1" ht="50.1" hidden="1" customHeight="1" x14ac:dyDescent="0.2">
      <c r="B465" s="317">
        <v>12</v>
      </c>
      <c r="C465" s="429" t="str">
        <f>G60</f>
        <v>---</v>
      </c>
      <c r="D465" s="430"/>
      <c r="E465" s="87"/>
      <c r="F465" s="389" t="s">
        <v>1948</v>
      </c>
      <c r="G465" s="390"/>
      <c r="H465" s="390"/>
      <c r="I465" s="390"/>
      <c r="J465" s="390"/>
      <c r="K465" s="390"/>
      <c r="L465" s="390"/>
      <c r="M465" s="391"/>
      <c r="N465" s="88"/>
      <c r="O465" s="147"/>
      <c r="P465" s="87"/>
      <c r="Q465" s="147"/>
      <c r="R465" s="87"/>
      <c r="S465" s="87"/>
      <c r="T465" s="402"/>
      <c r="U465" s="403"/>
      <c r="V465" s="85"/>
    </row>
    <row r="466" spans="2:22" s="55" customFormat="1" ht="11.25" hidden="1" customHeight="1" x14ac:dyDescent="0.2">
      <c r="B466" s="89"/>
      <c r="C466" s="431"/>
      <c r="D466" s="432"/>
      <c r="E466" s="87"/>
      <c r="F466" s="75"/>
      <c r="G466" s="417" t="s">
        <v>502</v>
      </c>
      <c r="H466" s="417"/>
      <c r="I466" s="417"/>
      <c r="J466" s="417"/>
      <c r="K466" s="417"/>
      <c r="L466" s="75"/>
      <c r="M466" s="75"/>
      <c r="N466" s="75"/>
      <c r="O466" s="75"/>
      <c r="P466" s="75"/>
      <c r="Q466" s="75"/>
      <c r="R466" s="75"/>
      <c r="S466" s="75"/>
      <c r="T466" s="75"/>
      <c r="U466" s="75"/>
      <c r="V466" s="124"/>
    </row>
    <row r="467" spans="2:22" s="55" customFormat="1" ht="50.1" hidden="1" customHeight="1" x14ac:dyDescent="0.2">
      <c r="B467" s="89"/>
      <c r="C467" s="431"/>
      <c r="D467" s="432"/>
      <c r="E467" s="87"/>
      <c r="F467" s="389" t="s">
        <v>1948</v>
      </c>
      <c r="G467" s="390"/>
      <c r="H467" s="390"/>
      <c r="I467" s="390"/>
      <c r="J467" s="390"/>
      <c r="K467" s="390"/>
      <c r="L467" s="390"/>
      <c r="M467" s="391"/>
      <c r="N467" s="88"/>
      <c r="O467" s="147"/>
      <c r="P467" s="87"/>
      <c r="Q467" s="147"/>
      <c r="R467" s="87"/>
      <c r="S467" s="87"/>
      <c r="T467" s="402"/>
      <c r="U467" s="403"/>
      <c r="V467" s="124"/>
    </row>
    <row r="468" spans="2:22" s="55" customFormat="1" ht="11.25" hidden="1" customHeight="1" x14ac:dyDescent="0.2">
      <c r="B468" s="89"/>
      <c r="C468" s="431"/>
      <c r="D468" s="432"/>
      <c r="E468" s="87"/>
      <c r="F468" s="75"/>
      <c r="G468" s="420" t="s">
        <v>503</v>
      </c>
      <c r="H468" s="420"/>
      <c r="I468" s="420"/>
      <c r="J468" s="420"/>
      <c r="K468" s="420"/>
      <c r="L468" s="88"/>
      <c r="M468" s="88"/>
      <c r="N468" s="88"/>
      <c r="O468" s="84"/>
      <c r="P468" s="84"/>
      <c r="Q468" s="84"/>
      <c r="R468" s="84"/>
      <c r="S468" s="84"/>
      <c r="T468" s="417"/>
      <c r="U468" s="417"/>
      <c r="V468" s="85"/>
    </row>
    <row r="469" spans="2:22" s="55" customFormat="1" ht="42" hidden="1" customHeight="1" x14ac:dyDescent="0.2">
      <c r="B469" s="89"/>
      <c r="C469" s="431"/>
      <c r="D469" s="432"/>
      <c r="E469" s="87"/>
      <c r="F469" s="425" t="s">
        <v>2296</v>
      </c>
      <c r="G469" s="425"/>
      <c r="H469" s="425"/>
      <c r="I469" s="425"/>
      <c r="J469" s="425"/>
      <c r="K469" s="425"/>
      <c r="L469" s="425"/>
      <c r="M469" s="425"/>
      <c r="N469" s="425"/>
      <c r="O469" s="318" t="s">
        <v>2287</v>
      </c>
      <c r="P469" s="84"/>
      <c r="Q469" s="318" t="s">
        <v>2302</v>
      </c>
      <c r="R469" s="84"/>
      <c r="S469" s="84"/>
      <c r="T469" s="417" t="s">
        <v>501</v>
      </c>
      <c r="U469" s="417"/>
      <c r="V469" s="85"/>
    </row>
    <row r="470" spans="2:22" s="55" customFormat="1" ht="50.1" hidden="1" customHeight="1" x14ac:dyDescent="0.2">
      <c r="B470" s="89"/>
      <c r="C470" s="431"/>
      <c r="D470" s="432"/>
      <c r="E470" s="87"/>
      <c r="F470" s="389"/>
      <c r="G470" s="390"/>
      <c r="H470" s="390"/>
      <c r="I470" s="390"/>
      <c r="J470" s="390"/>
      <c r="K470" s="390"/>
      <c r="L470" s="390"/>
      <c r="M470" s="391"/>
      <c r="N470" s="88"/>
      <c r="O470" s="147"/>
      <c r="P470" s="84"/>
      <c r="Q470" s="147"/>
      <c r="R470" s="84"/>
      <c r="S470" s="84"/>
      <c r="T470" s="402"/>
      <c r="U470" s="403"/>
      <c r="V470" s="85"/>
    </row>
    <row r="471" spans="2:22" s="55" customFormat="1" ht="11.25" hidden="1" customHeight="1" x14ac:dyDescent="0.2">
      <c r="B471" s="89"/>
      <c r="C471" s="431"/>
      <c r="D471" s="432"/>
      <c r="E471" s="87"/>
      <c r="F471" s="426" t="s">
        <v>503</v>
      </c>
      <c r="G471" s="426"/>
      <c r="H471" s="426"/>
      <c r="I471" s="426"/>
      <c r="J471" s="426"/>
      <c r="K471" s="426"/>
      <c r="L471" s="426"/>
      <c r="M471" s="426"/>
      <c r="N471" s="88"/>
      <c r="O471" s="87"/>
      <c r="P471" s="84"/>
      <c r="Q471" s="87"/>
      <c r="R471" s="84"/>
      <c r="S471" s="84"/>
      <c r="T471" s="87"/>
      <c r="U471" s="87"/>
      <c r="V471" s="85"/>
    </row>
    <row r="472" spans="2:22" s="55" customFormat="1" ht="50.1" hidden="1" customHeight="1" x14ac:dyDescent="0.2">
      <c r="B472" s="89"/>
      <c r="C472" s="431"/>
      <c r="D472" s="432"/>
      <c r="E472" s="87"/>
      <c r="F472" s="389"/>
      <c r="G472" s="390"/>
      <c r="H472" s="390"/>
      <c r="I472" s="390"/>
      <c r="J472" s="390"/>
      <c r="K472" s="390"/>
      <c r="L472" s="390"/>
      <c r="M472" s="391"/>
      <c r="N472" s="88"/>
      <c r="O472" s="147"/>
      <c r="P472" s="84"/>
      <c r="Q472" s="147"/>
      <c r="R472" s="84"/>
      <c r="S472" s="84"/>
      <c r="T472" s="402"/>
      <c r="U472" s="403"/>
      <c r="V472" s="85"/>
    </row>
    <row r="473" spans="2:22" s="55" customFormat="1" ht="11.25" hidden="1" customHeight="1" x14ac:dyDescent="0.2">
      <c r="B473" s="89"/>
      <c r="C473" s="431"/>
      <c r="D473" s="432"/>
      <c r="E473" s="87"/>
      <c r="F473" s="426" t="s">
        <v>503</v>
      </c>
      <c r="G473" s="426"/>
      <c r="H473" s="426"/>
      <c r="I473" s="426"/>
      <c r="J473" s="426"/>
      <c r="K473" s="426"/>
      <c r="L473" s="426"/>
      <c r="M473" s="426"/>
      <c r="N473" s="75"/>
      <c r="O473" s="75"/>
      <c r="P473" s="75"/>
      <c r="Q473" s="75"/>
      <c r="R473" s="75"/>
      <c r="S473" s="75"/>
      <c r="T473" s="75"/>
      <c r="U473" s="75"/>
      <c r="V473" s="85"/>
    </row>
    <row r="474" spans="2:22" s="55" customFormat="1" ht="50.1" hidden="1" customHeight="1" x14ac:dyDescent="0.2">
      <c r="B474" s="89"/>
      <c r="C474" s="433"/>
      <c r="D474" s="434"/>
      <c r="E474" s="87"/>
      <c r="F474" s="389"/>
      <c r="G474" s="390"/>
      <c r="H474" s="390"/>
      <c r="I474" s="390"/>
      <c r="J474" s="390"/>
      <c r="K474" s="390"/>
      <c r="L474" s="390"/>
      <c r="M474" s="391"/>
      <c r="N474" s="88"/>
      <c r="O474" s="147"/>
      <c r="P474" s="84"/>
      <c r="Q474" s="147"/>
      <c r="R474" s="84"/>
      <c r="S474" s="84"/>
      <c r="T474" s="402"/>
      <c r="U474" s="403"/>
      <c r="V474" s="85"/>
    </row>
    <row r="475" spans="2:22" s="55" customFormat="1" ht="11.25" hidden="1" customHeight="1" x14ac:dyDescent="0.2">
      <c r="B475" s="89"/>
      <c r="C475" s="87"/>
      <c r="D475" s="90"/>
      <c r="E475" s="90"/>
      <c r="F475" s="75"/>
      <c r="G475" s="90"/>
      <c r="H475" s="90"/>
      <c r="I475" s="90"/>
      <c r="J475" s="90"/>
      <c r="K475" s="90"/>
      <c r="L475" s="90"/>
      <c r="M475" s="90"/>
      <c r="N475" s="90"/>
      <c r="O475" s="72"/>
      <c r="P475" s="91"/>
      <c r="Q475" s="72"/>
      <c r="R475" s="91"/>
      <c r="S475" s="91"/>
      <c r="T475" s="92"/>
      <c r="U475" s="92"/>
      <c r="V475" s="85"/>
    </row>
    <row r="476" spans="2:22" s="55" customFormat="1" ht="11.25" hidden="1" customHeight="1" x14ac:dyDescent="0.2">
      <c r="B476" s="89"/>
      <c r="C476" s="427" t="s">
        <v>497</v>
      </c>
      <c r="D476" s="428"/>
      <c r="E476" s="428"/>
      <c r="F476" s="428"/>
      <c r="G476" s="428"/>
      <c r="H476" s="428"/>
      <c r="I476" s="428"/>
      <c r="J476" s="428"/>
      <c r="K476" s="428"/>
      <c r="L476" s="428"/>
      <c r="M476" s="428"/>
      <c r="N476" s="428"/>
      <c r="O476" s="428"/>
      <c r="P476" s="428"/>
      <c r="Q476" s="428"/>
      <c r="R476" s="428"/>
      <c r="S476" s="428"/>
      <c r="T476" s="428"/>
      <c r="U476" s="428"/>
      <c r="V476" s="85"/>
    </row>
    <row r="477" spans="2:22" s="55" customFormat="1" ht="31.5" hidden="1" customHeight="1" x14ac:dyDescent="0.2">
      <c r="B477" s="89"/>
      <c r="C477" s="400" t="s">
        <v>1457</v>
      </c>
      <c r="D477" s="401"/>
      <c r="E477" s="401"/>
      <c r="F477" s="401"/>
      <c r="G477" s="401"/>
      <c r="H477" s="401"/>
      <c r="I477" s="401"/>
      <c r="J477" s="401"/>
      <c r="K477" s="401"/>
      <c r="L477" s="401"/>
      <c r="M477" s="401"/>
      <c r="N477" s="401"/>
      <c r="O477" s="401"/>
      <c r="P477" s="401"/>
      <c r="Q477" s="401"/>
      <c r="R477" s="401"/>
      <c r="S477" s="401"/>
      <c r="T477" s="401"/>
      <c r="U477" s="401"/>
      <c r="V477" s="85"/>
    </row>
    <row r="478" spans="2:22" s="55" customFormat="1" ht="11.25" hidden="1" customHeight="1" x14ac:dyDescent="0.2">
      <c r="B478" s="89"/>
      <c r="C478" s="414" t="s">
        <v>504</v>
      </c>
      <c r="D478" s="415"/>
      <c r="E478" s="184"/>
      <c r="F478" s="185"/>
      <c r="G478" s="416" t="s">
        <v>505</v>
      </c>
      <c r="H478" s="416"/>
      <c r="I478" s="416"/>
      <c r="J478" s="416"/>
      <c r="K478" s="416"/>
      <c r="L478" s="416"/>
      <c r="M478" s="416"/>
      <c r="N478" s="186"/>
      <c r="O478" s="417" t="s">
        <v>2287</v>
      </c>
      <c r="P478" s="183"/>
      <c r="Q478" s="417" t="s">
        <v>2302</v>
      </c>
      <c r="R478" s="183"/>
      <c r="S478" s="183"/>
      <c r="T478" s="417" t="s">
        <v>501</v>
      </c>
      <c r="U478" s="417"/>
      <c r="V478" s="94"/>
    </row>
    <row r="479" spans="2:22" s="55" customFormat="1" ht="27.75" hidden="1" customHeight="1" x14ac:dyDescent="0.2">
      <c r="B479" s="89"/>
      <c r="C479" s="379" t="s">
        <v>516</v>
      </c>
      <c r="D479" s="419"/>
      <c r="E479" s="419"/>
      <c r="F479" s="419"/>
      <c r="G479" s="405" t="s">
        <v>2292</v>
      </c>
      <c r="H479" s="405"/>
      <c r="I479" s="405"/>
      <c r="J479" s="405"/>
      <c r="K479" s="405"/>
      <c r="L479" s="405"/>
      <c r="M479" s="405"/>
      <c r="N479" s="88"/>
      <c r="O479" s="418"/>
      <c r="P479" s="84"/>
      <c r="Q479" s="418"/>
      <c r="R479" s="84"/>
      <c r="S479" s="84"/>
      <c r="T479" s="75"/>
      <c r="U479" s="75"/>
      <c r="V479" s="94"/>
    </row>
    <row r="480" spans="2:22" s="55" customFormat="1" ht="50.1" hidden="1" customHeight="1" x14ac:dyDescent="0.2">
      <c r="B480" s="89">
        <v>1</v>
      </c>
      <c r="C480" s="406"/>
      <c r="D480" s="407"/>
      <c r="E480" s="75"/>
      <c r="F480" s="389"/>
      <c r="G480" s="390"/>
      <c r="H480" s="390"/>
      <c r="I480" s="390"/>
      <c r="J480" s="390"/>
      <c r="K480" s="390"/>
      <c r="L480" s="390"/>
      <c r="M480" s="391"/>
      <c r="N480" s="88"/>
      <c r="O480" s="147"/>
      <c r="P480" s="84"/>
      <c r="Q480" s="147"/>
      <c r="R480" s="84"/>
      <c r="S480" s="84"/>
      <c r="T480" s="402"/>
      <c r="U480" s="403"/>
      <c r="V480" s="94"/>
    </row>
    <row r="481" spans="2:22" s="55" customFormat="1" ht="11.25" hidden="1" customHeight="1" x14ac:dyDescent="0.2">
      <c r="B481" s="74"/>
      <c r="C481" s="408"/>
      <c r="D481" s="409"/>
      <c r="E481" s="75"/>
      <c r="F481" s="75"/>
      <c r="G481" s="90"/>
      <c r="H481" s="90"/>
      <c r="I481" s="90"/>
      <c r="J481" s="90"/>
      <c r="K481" s="90"/>
      <c r="L481" s="90"/>
      <c r="M481" s="90"/>
      <c r="N481" s="90"/>
      <c r="O481" s="72"/>
      <c r="P481" s="91"/>
      <c r="Q481" s="72"/>
      <c r="R481" s="91"/>
      <c r="S481" s="91"/>
      <c r="T481" s="92"/>
      <c r="U481" s="92"/>
      <c r="V481" s="94"/>
    </row>
    <row r="482" spans="2:22" s="55" customFormat="1" ht="50.1" hidden="1" customHeight="1" x14ac:dyDescent="0.2">
      <c r="B482" s="74"/>
      <c r="C482" s="410"/>
      <c r="D482" s="411"/>
      <c r="E482" s="75"/>
      <c r="F482" s="389"/>
      <c r="G482" s="390"/>
      <c r="H482" s="390"/>
      <c r="I482" s="390"/>
      <c r="J482" s="390"/>
      <c r="K482" s="390"/>
      <c r="L482" s="390"/>
      <c r="M482" s="391"/>
      <c r="N482" s="88"/>
      <c r="O482" s="147"/>
      <c r="P482" s="84"/>
      <c r="Q482" s="147"/>
      <c r="R482" s="84"/>
      <c r="S482" s="84"/>
      <c r="T482" s="402"/>
      <c r="U482" s="403"/>
      <c r="V482" s="94"/>
    </row>
    <row r="483" spans="2:22" s="55" customFormat="1" ht="11.25" hidden="1" customHeight="1" x14ac:dyDescent="0.2">
      <c r="B483" s="74"/>
      <c r="C483" s="75"/>
      <c r="D483" s="75"/>
      <c r="E483" s="75"/>
      <c r="F483" s="75"/>
      <c r="G483" s="404"/>
      <c r="H483" s="404"/>
      <c r="I483" s="404"/>
      <c r="J483" s="404"/>
      <c r="K483" s="404"/>
      <c r="L483" s="90"/>
      <c r="M483" s="90"/>
      <c r="N483" s="90"/>
      <c r="O483" s="75"/>
      <c r="P483" s="91"/>
      <c r="Q483" s="75"/>
      <c r="R483" s="91"/>
      <c r="S483" s="91"/>
      <c r="T483" s="75"/>
      <c r="U483" s="75"/>
      <c r="V483" s="94"/>
    </row>
    <row r="484" spans="2:22" s="55" customFormat="1" ht="50.1" hidden="1" customHeight="1" x14ac:dyDescent="0.2">
      <c r="B484" s="89">
        <v>2</v>
      </c>
      <c r="C484" s="406"/>
      <c r="D484" s="407"/>
      <c r="E484" s="75"/>
      <c r="F484" s="389"/>
      <c r="G484" s="390"/>
      <c r="H484" s="390"/>
      <c r="I484" s="390"/>
      <c r="J484" s="390"/>
      <c r="K484" s="390"/>
      <c r="L484" s="390"/>
      <c r="M484" s="391"/>
      <c r="N484" s="88"/>
      <c r="O484" s="147"/>
      <c r="P484" s="84"/>
      <c r="Q484" s="147"/>
      <c r="R484" s="84"/>
      <c r="S484" s="84"/>
      <c r="T484" s="402"/>
      <c r="U484" s="403"/>
      <c r="V484" s="94"/>
    </row>
    <row r="485" spans="2:22" s="55" customFormat="1" ht="11.25" hidden="1" customHeight="1" x14ac:dyDescent="0.2">
      <c r="B485" s="74"/>
      <c r="C485" s="408"/>
      <c r="D485" s="409"/>
      <c r="E485" s="75"/>
      <c r="F485" s="75"/>
      <c r="G485" s="90"/>
      <c r="H485" s="90"/>
      <c r="I485" s="90"/>
      <c r="J485" s="90"/>
      <c r="K485" s="90"/>
      <c r="L485" s="90"/>
      <c r="M485" s="90"/>
      <c r="N485" s="90"/>
      <c r="O485" s="72"/>
      <c r="P485" s="91"/>
      <c r="Q485" s="72"/>
      <c r="R485" s="91"/>
      <c r="S485" s="91"/>
      <c r="T485" s="92"/>
      <c r="U485" s="92"/>
      <c r="V485" s="94"/>
    </row>
    <row r="486" spans="2:22" s="55" customFormat="1" ht="50.1" hidden="1" customHeight="1" x14ac:dyDescent="0.2">
      <c r="B486" s="74"/>
      <c r="C486" s="410"/>
      <c r="D486" s="411"/>
      <c r="E486" s="75"/>
      <c r="F486" s="389"/>
      <c r="G486" s="390"/>
      <c r="H486" s="390"/>
      <c r="I486" s="390"/>
      <c r="J486" s="390"/>
      <c r="K486" s="390"/>
      <c r="L486" s="390"/>
      <c r="M486" s="391"/>
      <c r="N486" s="88"/>
      <c r="O486" s="147"/>
      <c r="P486" s="84"/>
      <c r="Q486" s="147"/>
      <c r="R486" s="84"/>
      <c r="S486" s="84"/>
      <c r="T486" s="402"/>
      <c r="U486" s="403"/>
      <c r="V486" s="94"/>
    </row>
    <row r="487" spans="2:22" s="55" customFormat="1" ht="11.25" hidden="1" customHeight="1" x14ac:dyDescent="0.2">
      <c r="B487" s="89"/>
      <c r="C487" s="87"/>
      <c r="D487" s="75"/>
      <c r="E487" s="75"/>
      <c r="F487" s="75"/>
      <c r="G487" s="90"/>
      <c r="H487" s="90"/>
      <c r="I487" s="90"/>
      <c r="J487" s="90"/>
      <c r="K487" s="90"/>
      <c r="L487" s="88"/>
      <c r="M487" s="88"/>
      <c r="N487" s="88"/>
      <c r="O487" s="75"/>
      <c r="P487" s="84"/>
      <c r="Q487" s="87"/>
      <c r="R487" s="84"/>
      <c r="S487" s="84"/>
      <c r="T487" s="87"/>
      <c r="U487" s="87"/>
      <c r="V487" s="94"/>
    </row>
    <row r="488" spans="2:22" s="55" customFormat="1" ht="50.1" hidden="1" customHeight="1" x14ac:dyDescent="0.2">
      <c r="B488" s="89">
        <v>3</v>
      </c>
      <c r="C488" s="406"/>
      <c r="D488" s="407"/>
      <c r="E488" s="75"/>
      <c r="F488" s="389"/>
      <c r="G488" s="390"/>
      <c r="H488" s="390"/>
      <c r="I488" s="390"/>
      <c r="J488" s="390"/>
      <c r="K488" s="390"/>
      <c r="L488" s="390"/>
      <c r="M488" s="391"/>
      <c r="N488" s="88"/>
      <c r="O488" s="147"/>
      <c r="P488" s="84"/>
      <c r="Q488" s="147"/>
      <c r="R488" s="84"/>
      <c r="S488" s="84"/>
      <c r="T488" s="402"/>
      <c r="U488" s="403"/>
      <c r="V488" s="94"/>
    </row>
    <row r="489" spans="2:22" s="55" customFormat="1" ht="11.25" hidden="1" customHeight="1" x14ac:dyDescent="0.2">
      <c r="B489" s="74"/>
      <c r="C489" s="408"/>
      <c r="D489" s="409"/>
      <c r="E489" s="75"/>
      <c r="F489" s="75"/>
      <c r="G489" s="90"/>
      <c r="H489" s="90"/>
      <c r="I489" s="90"/>
      <c r="J489" s="90"/>
      <c r="K489" s="90"/>
      <c r="L489" s="90"/>
      <c r="M489" s="90"/>
      <c r="N489" s="90"/>
      <c r="O489" s="72"/>
      <c r="P489" s="91"/>
      <c r="Q489" s="72"/>
      <c r="R489" s="91"/>
      <c r="S489" s="91"/>
      <c r="T489" s="92"/>
      <c r="U489" s="92"/>
      <c r="V489" s="94"/>
    </row>
    <row r="490" spans="2:22" s="55" customFormat="1" ht="50.1" hidden="1" customHeight="1" x14ac:dyDescent="0.2">
      <c r="B490" s="74"/>
      <c r="C490" s="410"/>
      <c r="D490" s="411"/>
      <c r="E490" s="75"/>
      <c r="F490" s="389"/>
      <c r="G490" s="390"/>
      <c r="H490" s="390"/>
      <c r="I490" s="390"/>
      <c r="J490" s="390"/>
      <c r="K490" s="390"/>
      <c r="L490" s="390"/>
      <c r="M490" s="391"/>
      <c r="N490" s="88"/>
      <c r="O490" s="147"/>
      <c r="P490" s="84"/>
      <c r="Q490" s="147"/>
      <c r="R490" s="84"/>
      <c r="S490" s="84"/>
      <c r="T490" s="402"/>
      <c r="U490" s="403"/>
      <c r="V490" s="94"/>
    </row>
    <row r="491" spans="2:22" s="55" customFormat="1" ht="11.25" hidden="1" customHeight="1" x14ac:dyDescent="0.2">
      <c r="B491" s="89"/>
      <c r="C491" s="87"/>
      <c r="D491" s="75"/>
      <c r="E491" s="75"/>
      <c r="F491" s="75"/>
      <c r="G491" s="90"/>
      <c r="H491" s="90"/>
      <c r="I491" s="90"/>
      <c r="J491" s="90"/>
      <c r="K491" s="90"/>
      <c r="L491" s="88"/>
      <c r="M491" s="88"/>
      <c r="N491" s="88"/>
      <c r="O491" s="75"/>
      <c r="P491" s="84"/>
      <c r="Q491" s="87"/>
      <c r="R491" s="84"/>
      <c r="S491" s="84"/>
      <c r="T491" s="87"/>
      <c r="U491" s="87"/>
      <c r="V491" s="94"/>
    </row>
    <row r="492" spans="2:22" s="55" customFormat="1" ht="50.1" hidden="1" customHeight="1" x14ac:dyDescent="0.2">
      <c r="B492" s="89">
        <v>4</v>
      </c>
      <c r="C492" s="406"/>
      <c r="D492" s="407"/>
      <c r="E492" s="75"/>
      <c r="F492" s="389"/>
      <c r="G492" s="390"/>
      <c r="H492" s="390"/>
      <c r="I492" s="390"/>
      <c r="J492" s="390"/>
      <c r="K492" s="390"/>
      <c r="L492" s="390"/>
      <c r="M492" s="391"/>
      <c r="N492" s="88"/>
      <c r="O492" s="147"/>
      <c r="P492" s="84"/>
      <c r="Q492" s="147"/>
      <c r="R492" s="84"/>
      <c r="S492" s="84"/>
      <c r="T492" s="402"/>
      <c r="U492" s="403"/>
      <c r="V492" s="94"/>
    </row>
    <row r="493" spans="2:22" s="55" customFormat="1" ht="11.25" hidden="1" customHeight="1" x14ac:dyDescent="0.2">
      <c r="B493" s="74"/>
      <c r="C493" s="408"/>
      <c r="D493" s="409"/>
      <c r="E493" s="75"/>
      <c r="F493" s="75"/>
      <c r="G493" s="90"/>
      <c r="H493" s="90"/>
      <c r="I493" s="90"/>
      <c r="J493" s="90"/>
      <c r="K493" s="90"/>
      <c r="L493" s="90"/>
      <c r="M493" s="90"/>
      <c r="N493" s="90"/>
      <c r="O493" s="72"/>
      <c r="P493" s="91"/>
      <c r="Q493" s="72"/>
      <c r="R493" s="91"/>
      <c r="S493" s="91"/>
      <c r="T493" s="92"/>
      <c r="U493" s="92"/>
      <c r="V493" s="94"/>
    </row>
    <row r="494" spans="2:22" s="55" customFormat="1" ht="50.1" hidden="1" customHeight="1" x14ac:dyDescent="0.2">
      <c r="B494" s="74"/>
      <c r="C494" s="410"/>
      <c r="D494" s="411"/>
      <c r="E494" s="75"/>
      <c r="F494" s="389"/>
      <c r="G494" s="390"/>
      <c r="H494" s="390"/>
      <c r="I494" s="390"/>
      <c r="J494" s="390"/>
      <c r="K494" s="390"/>
      <c r="L494" s="390"/>
      <c r="M494" s="391"/>
      <c r="N494" s="88"/>
      <c r="O494" s="147"/>
      <c r="P494" s="84"/>
      <c r="Q494" s="147"/>
      <c r="R494" s="84"/>
      <c r="S494" s="84"/>
      <c r="T494" s="402"/>
      <c r="U494" s="403"/>
      <c r="V494" s="94"/>
    </row>
    <row r="495" spans="2:22" s="55" customFormat="1" ht="11.25" hidden="1" customHeight="1" x14ac:dyDescent="0.2">
      <c r="B495" s="77"/>
      <c r="C495" s="78"/>
      <c r="D495" s="78"/>
      <c r="E495" s="78"/>
      <c r="F495" s="78"/>
      <c r="G495" s="95"/>
      <c r="H495" s="95"/>
      <c r="I495" s="95"/>
      <c r="J495" s="95"/>
      <c r="K495" s="95"/>
      <c r="L495" s="95"/>
      <c r="M495" s="95"/>
      <c r="N495" s="95"/>
      <c r="O495" s="78"/>
      <c r="P495" s="78"/>
      <c r="Q495" s="78"/>
      <c r="R495" s="78"/>
      <c r="S495" s="78"/>
      <c r="T495" s="78"/>
      <c r="U495" s="78"/>
      <c r="V495" s="175"/>
    </row>
    <row r="496" spans="2:22" ht="18.75" customHeight="1" x14ac:dyDescent="0.2">
      <c r="B496" s="501" t="s">
        <v>517</v>
      </c>
      <c r="C496" s="502"/>
      <c r="D496" s="502"/>
      <c r="E496" s="502"/>
      <c r="F496" s="502"/>
      <c r="G496" s="502"/>
      <c r="H496" s="502"/>
      <c r="I496" s="502"/>
      <c r="J496" s="502"/>
      <c r="K496" s="502"/>
      <c r="L496" s="502"/>
      <c r="M496" s="502"/>
      <c r="N496" s="502"/>
      <c r="O496" s="502"/>
      <c r="P496" s="502"/>
      <c r="Q496" s="502"/>
      <c r="R496" s="502"/>
      <c r="S496" s="502"/>
      <c r="T496" s="502"/>
      <c r="U496" s="502"/>
      <c r="V496" s="503"/>
    </row>
    <row r="497" spans="2:22" ht="30" customHeight="1" x14ac:dyDescent="0.2">
      <c r="B497" s="38"/>
      <c r="C497" s="512" t="s">
        <v>1458</v>
      </c>
      <c r="D497" s="401"/>
      <c r="E497" s="401"/>
      <c r="F497" s="401"/>
      <c r="G497" s="401"/>
      <c r="H497" s="401"/>
      <c r="I497" s="401"/>
      <c r="J497" s="13"/>
      <c r="K497" s="504" t="s">
        <v>518</v>
      </c>
      <c r="L497" s="505"/>
      <c r="M497" s="505"/>
      <c r="N497" s="505"/>
      <c r="O497" s="505"/>
      <c r="P497" s="505"/>
      <c r="Q497" s="505"/>
      <c r="R497" s="505"/>
      <c r="S497" s="505"/>
      <c r="T497" s="505"/>
      <c r="U497" s="506"/>
      <c r="V497" s="176"/>
    </row>
    <row r="498" spans="2:22" ht="15" customHeight="1" x14ac:dyDescent="0.2">
      <c r="B498" s="38"/>
      <c r="C498" s="323"/>
      <c r="D498" s="572" t="s">
        <v>521</v>
      </c>
      <c r="E498" s="572"/>
      <c r="F498" s="572"/>
      <c r="G498" s="572"/>
      <c r="H498" s="572"/>
      <c r="I498" s="572"/>
      <c r="J498" s="13"/>
      <c r="K498" s="330" t="s">
        <v>519</v>
      </c>
      <c r="L498" s="331"/>
      <c r="M498" s="331"/>
      <c r="N498" s="331"/>
      <c r="O498" s="325" t="s">
        <v>519</v>
      </c>
      <c r="P498" s="324"/>
      <c r="Q498" s="324"/>
      <c r="R498" s="324"/>
      <c r="S498" s="324"/>
      <c r="T498" s="507" t="s">
        <v>520</v>
      </c>
      <c r="U498" s="508"/>
      <c r="V498" s="176"/>
    </row>
    <row r="499" spans="2:22" ht="153.75" customHeight="1" x14ac:dyDescent="0.2">
      <c r="B499" s="326">
        <v>1</v>
      </c>
      <c r="C499" s="573" t="s">
        <v>1798</v>
      </c>
      <c r="D499" s="574"/>
      <c r="E499" s="574"/>
      <c r="F499" s="574"/>
      <c r="G499" s="574"/>
      <c r="H499" s="574"/>
      <c r="I499" s="575"/>
      <c r="J499" s="13"/>
      <c r="K499" s="509"/>
      <c r="L499" s="510"/>
      <c r="M499" s="511"/>
      <c r="N499" s="327"/>
      <c r="O499" s="509"/>
      <c r="P499" s="510"/>
      <c r="Q499" s="511"/>
      <c r="R499" s="324"/>
      <c r="S499" s="324"/>
      <c r="T499" s="509" t="s">
        <v>155</v>
      </c>
      <c r="U499" s="511"/>
      <c r="V499" s="176"/>
    </row>
    <row r="500" spans="2:22" ht="16.5" customHeight="1" x14ac:dyDescent="0.2">
      <c r="B500" s="326"/>
      <c r="C500" s="30"/>
      <c r="D500" s="609" t="s">
        <v>521</v>
      </c>
      <c r="E500" s="609"/>
      <c r="F500" s="609"/>
      <c r="G500" s="609"/>
      <c r="H500" s="609"/>
      <c r="I500" s="609"/>
      <c r="J500" s="13"/>
      <c r="K500" s="328" t="s">
        <v>519</v>
      </c>
      <c r="L500" s="329"/>
      <c r="M500" s="329"/>
      <c r="N500" s="329"/>
      <c r="O500" s="329" t="s">
        <v>519</v>
      </c>
      <c r="P500" s="327"/>
      <c r="Q500" s="327"/>
      <c r="R500" s="324"/>
      <c r="S500" s="324"/>
      <c r="T500" s="327"/>
      <c r="U500" s="333"/>
      <c r="V500" s="176"/>
    </row>
    <row r="501" spans="2:22" ht="87.75" customHeight="1" x14ac:dyDescent="0.2">
      <c r="B501" s="326">
        <v>2</v>
      </c>
      <c r="C501" s="573" t="s">
        <v>1130</v>
      </c>
      <c r="D501" s="574"/>
      <c r="E501" s="574"/>
      <c r="F501" s="574"/>
      <c r="G501" s="574"/>
      <c r="H501" s="574"/>
      <c r="I501" s="575"/>
      <c r="J501" s="13"/>
      <c r="K501" s="509"/>
      <c r="L501" s="510"/>
      <c r="M501" s="511"/>
      <c r="N501" s="327"/>
      <c r="O501" s="509"/>
      <c r="P501" s="510"/>
      <c r="Q501" s="511"/>
      <c r="R501" s="324"/>
      <c r="S501" s="324"/>
      <c r="T501" s="509" t="s">
        <v>156</v>
      </c>
      <c r="U501" s="511"/>
      <c r="V501" s="176"/>
    </row>
    <row r="502" spans="2:22" ht="15" customHeight="1" x14ac:dyDescent="0.2">
      <c r="B502" s="326"/>
      <c r="C502" s="30"/>
      <c r="D502" s="571" t="s">
        <v>521</v>
      </c>
      <c r="E502" s="571"/>
      <c r="F502" s="571"/>
      <c r="G502" s="571"/>
      <c r="H502" s="571"/>
      <c r="I502" s="571"/>
      <c r="J502" s="13"/>
      <c r="K502" s="328" t="s">
        <v>519</v>
      </c>
      <c r="L502" s="329"/>
      <c r="M502" s="329"/>
      <c r="N502" s="329"/>
      <c r="O502" s="329" t="s">
        <v>519</v>
      </c>
      <c r="P502" s="329"/>
      <c r="Q502" s="329"/>
      <c r="R502" s="324"/>
      <c r="S502" s="324"/>
      <c r="T502" s="327"/>
      <c r="U502" s="333"/>
      <c r="V502" s="176"/>
    </row>
    <row r="503" spans="2:22" ht="141.75" customHeight="1" x14ac:dyDescent="0.2">
      <c r="B503" s="326">
        <v>3</v>
      </c>
      <c r="C503" s="573" t="s">
        <v>1799</v>
      </c>
      <c r="D503" s="574"/>
      <c r="E503" s="574"/>
      <c r="F503" s="574"/>
      <c r="G503" s="574"/>
      <c r="H503" s="574"/>
      <c r="I503" s="575"/>
      <c r="J503" s="13"/>
      <c r="K503" s="509"/>
      <c r="L503" s="510"/>
      <c r="M503" s="511"/>
      <c r="N503" s="327"/>
      <c r="O503" s="509"/>
      <c r="P503" s="510"/>
      <c r="Q503" s="511"/>
      <c r="R503" s="324"/>
      <c r="S503" s="324"/>
      <c r="T503" s="509" t="s">
        <v>2478</v>
      </c>
      <c r="U503" s="511"/>
      <c r="V503" s="176"/>
    </row>
    <row r="504" spans="2:22" ht="17.25" customHeight="1" x14ac:dyDescent="0.2">
      <c r="B504" s="326"/>
      <c r="C504" s="30"/>
      <c r="D504" s="571" t="s">
        <v>521</v>
      </c>
      <c r="E504" s="571"/>
      <c r="F504" s="571"/>
      <c r="G504" s="571"/>
      <c r="H504" s="571"/>
      <c r="I504" s="571"/>
      <c r="J504" s="13"/>
      <c r="K504" s="328" t="s">
        <v>519</v>
      </c>
      <c r="L504" s="329"/>
      <c r="M504" s="329"/>
      <c r="N504" s="329"/>
      <c r="O504" s="329" t="s">
        <v>519</v>
      </c>
      <c r="P504" s="329"/>
      <c r="Q504" s="329"/>
      <c r="R504" s="324"/>
      <c r="S504" s="324"/>
      <c r="T504" s="327"/>
      <c r="U504" s="333"/>
      <c r="V504" s="176"/>
    </row>
    <row r="505" spans="2:22" ht="30" customHeight="1" x14ac:dyDescent="0.2">
      <c r="B505" s="326">
        <v>4</v>
      </c>
      <c r="C505" s="584" t="s">
        <v>1948</v>
      </c>
      <c r="D505" s="574"/>
      <c r="E505" s="574"/>
      <c r="F505" s="574"/>
      <c r="G505" s="574"/>
      <c r="H505" s="574"/>
      <c r="I505" s="575"/>
      <c r="J505" s="13"/>
      <c r="K505" s="509"/>
      <c r="L505" s="510"/>
      <c r="M505" s="511"/>
      <c r="N505" s="327"/>
      <c r="O505" s="509"/>
      <c r="P505" s="510"/>
      <c r="Q505" s="511"/>
      <c r="R505" s="324"/>
      <c r="S505" s="324"/>
      <c r="T505" s="509"/>
      <c r="U505" s="511"/>
      <c r="V505" s="176"/>
    </row>
    <row r="506" spans="2:22" ht="18" customHeight="1" x14ac:dyDescent="0.2">
      <c r="B506" s="326"/>
      <c r="C506" s="30"/>
      <c r="D506" s="571" t="s">
        <v>521</v>
      </c>
      <c r="E506" s="571"/>
      <c r="F506" s="571"/>
      <c r="G506" s="571"/>
      <c r="H506" s="571"/>
      <c r="I506" s="571"/>
      <c r="J506" s="13"/>
      <c r="K506" s="328" t="s">
        <v>519</v>
      </c>
      <c r="L506" s="329"/>
      <c r="M506" s="329"/>
      <c r="N506" s="329"/>
      <c r="O506" s="329" t="s">
        <v>519</v>
      </c>
      <c r="P506" s="329"/>
      <c r="Q506" s="329"/>
      <c r="R506" s="324"/>
      <c r="S506" s="324"/>
      <c r="T506" s="327"/>
      <c r="U506" s="333"/>
      <c r="V506" s="176"/>
    </row>
    <row r="507" spans="2:22" ht="30" customHeight="1" x14ac:dyDescent="0.2">
      <c r="B507" s="326">
        <v>5</v>
      </c>
      <c r="C507" s="584" t="s">
        <v>1948</v>
      </c>
      <c r="D507" s="574"/>
      <c r="E507" s="574"/>
      <c r="F507" s="574"/>
      <c r="G507" s="574"/>
      <c r="H507" s="574"/>
      <c r="I507" s="575"/>
      <c r="J507" s="13"/>
      <c r="K507" s="509"/>
      <c r="L507" s="510"/>
      <c r="M507" s="511"/>
      <c r="N507" s="327"/>
      <c r="O507" s="509"/>
      <c r="P507" s="510"/>
      <c r="Q507" s="511"/>
      <c r="R507" s="324"/>
      <c r="S507" s="324"/>
      <c r="T507" s="509"/>
      <c r="U507" s="511"/>
      <c r="V507" s="176"/>
    </row>
    <row r="508" spans="2:22" ht="18" customHeight="1" x14ac:dyDescent="0.2">
      <c r="B508" s="326"/>
      <c r="C508" s="30"/>
      <c r="D508" s="571" t="s">
        <v>521</v>
      </c>
      <c r="E508" s="571"/>
      <c r="F508" s="571"/>
      <c r="G508" s="571"/>
      <c r="H508" s="571"/>
      <c r="I508" s="571"/>
      <c r="J508" s="13"/>
      <c r="K508" s="328" t="s">
        <v>519</v>
      </c>
      <c r="L508" s="329"/>
      <c r="M508" s="329"/>
      <c r="N508" s="329"/>
      <c r="O508" s="329" t="s">
        <v>519</v>
      </c>
      <c r="P508" s="329"/>
      <c r="Q508" s="329"/>
      <c r="R508" s="324"/>
      <c r="S508" s="324"/>
      <c r="T508" s="327"/>
      <c r="U508" s="333"/>
      <c r="V508" s="176"/>
    </row>
    <row r="509" spans="2:22" ht="30" customHeight="1" x14ac:dyDescent="0.2">
      <c r="B509" s="326">
        <v>6</v>
      </c>
      <c r="C509" s="584" t="s">
        <v>1948</v>
      </c>
      <c r="D509" s="574"/>
      <c r="E509" s="574"/>
      <c r="F509" s="574"/>
      <c r="G509" s="574"/>
      <c r="H509" s="574"/>
      <c r="I509" s="575"/>
      <c r="J509" s="13"/>
      <c r="K509" s="509"/>
      <c r="L509" s="510"/>
      <c r="M509" s="511"/>
      <c r="N509" s="327"/>
      <c r="O509" s="509"/>
      <c r="P509" s="510"/>
      <c r="Q509" s="511"/>
      <c r="R509" s="324"/>
      <c r="S509" s="324"/>
      <c r="T509" s="509"/>
      <c r="U509" s="511"/>
      <c r="V509" s="176"/>
    </row>
    <row r="510" spans="2:22" ht="15" customHeight="1" x14ac:dyDescent="0.2">
      <c r="B510" s="326"/>
      <c r="C510" s="30"/>
      <c r="D510" s="571" t="s">
        <v>521</v>
      </c>
      <c r="E510" s="571"/>
      <c r="F510" s="571"/>
      <c r="G510" s="571"/>
      <c r="H510" s="571"/>
      <c r="I510" s="571"/>
      <c r="J510" s="13"/>
      <c r="K510" s="328" t="s">
        <v>519</v>
      </c>
      <c r="L510" s="329"/>
      <c r="M510" s="329"/>
      <c r="N510" s="329"/>
      <c r="O510" s="329" t="s">
        <v>519</v>
      </c>
      <c r="P510" s="329"/>
      <c r="Q510" s="329"/>
      <c r="R510" s="324"/>
      <c r="S510" s="324"/>
      <c r="T510" s="327"/>
      <c r="U510" s="333"/>
      <c r="V510" s="176"/>
    </row>
    <row r="511" spans="2:22" ht="30" customHeight="1" x14ac:dyDescent="0.2">
      <c r="B511" s="326">
        <v>7</v>
      </c>
      <c r="C511" s="584" t="s">
        <v>1948</v>
      </c>
      <c r="D511" s="574"/>
      <c r="E511" s="574"/>
      <c r="F511" s="574"/>
      <c r="G511" s="574"/>
      <c r="H511" s="574"/>
      <c r="I511" s="575"/>
      <c r="J511" s="13"/>
      <c r="K511" s="509"/>
      <c r="L511" s="510"/>
      <c r="M511" s="511"/>
      <c r="N511" s="327"/>
      <c r="O511" s="509"/>
      <c r="P511" s="510"/>
      <c r="Q511" s="511"/>
      <c r="R511" s="324"/>
      <c r="S511" s="324"/>
      <c r="T511" s="509"/>
      <c r="U511" s="511"/>
      <c r="V511" s="176"/>
    </row>
    <row r="512" spans="2:22" ht="16.5" customHeight="1" x14ac:dyDescent="0.2">
      <c r="B512" s="326"/>
      <c r="C512" s="30"/>
      <c r="D512" s="571" t="s">
        <v>521</v>
      </c>
      <c r="E512" s="571"/>
      <c r="F512" s="571"/>
      <c r="G512" s="571"/>
      <c r="H512" s="571"/>
      <c r="I512" s="571"/>
      <c r="J512" s="13"/>
      <c r="K512" s="328" t="s">
        <v>519</v>
      </c>
      <c r="L512" s="329"/>
      <c r="M512" s="329"/>
      <c r="N512" s="329"/>
      <c r="O512" s="329" t="s">
        <v>519</v>
      </c>
      <c r="P512" s="329"/>
      <c r="Q512" s="329"/>
      <c r="R512" s="324"/>
      <c r="S512" s="324"/>
      <c r="T512" s="327"/>
      <c r="U512" s="333"/>
      <c r="V512" s="176"/>
    </row>
    <row r="513" spans="2:22" ht="30" customHeight="1" x14ac:dyDescent="0.2">
      <c r="B513" s="326">
        <v>8</v>
      </c>
      <c r="C513" s="584" t="s">
        <v>1948</v>
      </c>
      <c r="D513" s="574"/>
      <c r="E513" s="574"/>
      <c r="F513" s="574"/>
      <c r="G513" s="574"/>
      <c r="H513" s="574"/>
      <c r="I513" s="575"/>
      <c r="J513" s="13"/>
      <c r="K513" s="509"/>
      <c r="L513" s="510"/>
      <c r="M513" s="511"/>
      <c r="N513" s="327"/>
      <c r="O513" s="509"/>
      <c r="P513" s="510"/>
      <c r="Q513" s="511"/>
      <c r="R513" s="324"/>
      <c r="S513" s="324"/>
      <c r="T513" s="509"/>
      <c r="U513" s="511"/>
      <c r="V513" s="176"/>
    </row>
    <row r="514" spans="2:22" ht="14.25" customHeight="1" x14ac:dyDescent="0.2">
      <c r="B514" s="326"/>
      <c r="C514" s="30"/>
      <c r="D514" s="571" t="s">
        <v>521</v>
      </c>
      <c r="E514" s="571"/>
      <c r="F514" s="571"/>
      <c r="G514" s="571"/>
      <c r="H514" s="571"/>
      <c r="I514" s="571"/>
      <c r="J514" s="13"/>
      <c r="K514" s="328" t="s">
        <v>519</v>
      </c>
      <c r="L514" s="329"/>
      <c r="M514" s="329"/>
      <c r="N514" s="329"/>
      <c r="O514" s="329" t="s">
        <v>519</v>
      </c>
      <c r="P514" s="329"/>
      <c r="Q514" s="329"/>
      <c r="R514" s="324"/>
      <c r="S514" s="324"/>
      <c r="T514" s="327"/>
      <c r="U514" s="333"/>
      <c r="V514" s="176"/>
    </row>
    <row r="515" spans="2:22" ht="30" customHeight="1" x14ac:dyDescent="0.2">
      <c r="B515" s="326">
        <v>9</v>
      </c>
      <c r="C515" s="584" t="s">
        <v>1948</v>
      </c>
      <c r="D515" s="574"/>
      <c r="E515" s="574"/>
      <c r="F515" s="574"/>
      <c r="G515" s="574"/>
      <c r="H515" s="574"/>
      <c r="I515" s="575"/>
      <c r="J515" s="13"/>
      <c r="K515" s="509"/>
      <c r="L515" s="510"/>
      <c r="M515" s="511"/>
      <c r="N515" s="327"/>
      <c r="O515" s="509"/>
      <c r="P515" s="510"/>
      <c r="Q515" s="511"/>
      <c r="R515" s="324"/>
      <c r="S515" s="324"/>
      <c r="T515" s="509"/>
      <c r="U515" s="511"/>
      <c r="V515" s="176"/>
    </row>
    <row r="516" spans="2:22" ht="16.5" customHeight="1" x14ac:dyDescent="0.2">
      <c r="B516" s="326"/>
      <c r="C516" s="30"/>
      <c r="D516" s="571" t="s">
        <v>521</v>
      </c>
      <c r="E516" s="571"/>
      <c r="F516" s="571"/>
      <c r="G516" s="571"/>
      <c r="H516" s="571"/>
      <c r="I516" s="571"/>
      <c r="J516" s="13"/>
      <c r="K516" s="328" t="s">
        <v>519</v>
      </c>
      <c r="L516" s="329"/>
      <c r="M516" s="329"/>
      <c r="N516" s="329"/>
      <c r="O516" s="329" t="s">
        <v>519</v>
      </c>
      <c r="P516" s="329"/>
      <c r="Q516" s="329"/>
      <c r="R516" s="324"/>
      <c r="S516" s="324"/>
      <c r="T516" s="327"/>
      <c r="U516" s="333"/>
      <c r="V516" s="176"/>
    </row>
    <row r="517" spans="2:22" ht="30" customHeight="1" x14ac:dyDescent="0.2">
      <c r="B517" s="326">
        <v>10</v>
      </c>
      <c r="C517" s="584" t="s">
        <v>1948</v>
      </c>
      <c r="D517" s="574"/>
      <c r="E517" s="574"/>
      <c r="F517" s="574"/>
      <c r="G517" s="574"/>
      <c r="H517" s="574"/>
      <c r="I517" s="575"/>
      <c r="J517" s="13"/>
      <c r="K517" s="509"/>
      <c r="L517" s="510"/>
      <c r="M517" s="511"/>
      <c r="N517" s="327"/>
      <c r="O517" s="509"/>
      <c r="P517" s="510"/>
      <c r="Q517" s="511"/>
      <c r="R517" s="324"/>
      <c r="S517" s="324"/>
      <c r="T517" s="509"/>
      <c r="U517" s="511"/>
      <c r="V517" s="176"/>
    </row>
    <row r="518" spans="2:22" ht="13.5" customHeight="1" x14ac:dyDescent="0.2">
      <c r="B518" s="326"/>
      <c r="C518" s="30"/>
      <c r="D518" s="571" t="s">
        <v>521</v>
      </c>
      <c r="E518" s="571"/>
      <c r="F518" s="571"/>
      <c r="G518" s="571"/>
      <c r="H518" s="571"/>
      <c r="I518" s="571"/>
      <c r="J518" s="13"/>
      <c r="K518" s="328" t="s">
        <v>519</v>
      </c>
      <c r="L518" s="329"/>
      <c r="M518" s="329"/>
      <c r="N518" s="329"/>
      <c r="O518" s="329" t="s">
        <v>519</v>
      </c>
      <c r="P518" s="329"/>
      <c r="Q518" s="329"/>
      <c r="R518" s="324"/>
      <c r="S518" s="324"/>
      <c r="T518" s="327"/>
      <c r="U518" s="333"/>
      <c r="V518" s="176"/>
    </row>
    <row r="519" spans="2:22" ht="30" customHeight="1" x14ac:dyDescent="0.2">
      <c r="B519" s="326">
        <v>11</v>
      </c>
      <c r="C519" s="584" t="s">
        <v>1948</v>
      </c>
      <c r="D519" s="574"/>
      <c r="E519" s="574"/>
      <c r="F519" s="574"/>
      <c r="G519" s="574"/>
      <c r="H519" s="574"/>
      <c r="I519" s="575"/>
      <c r="J519" s="13"/>
      <c r="K519" s="509"/>
      <c r="L519" s="510"/>
      <c r="M519" s="511"/>
      <c r="N519" s="327"/>
      <c r="O519" s="509"/>
      <c r="P519" s="510"/>
      <c r="Q519" s="511"/>
      <c r="R519" s="324"/>
      <c r="S519" s="324"/>
      <c r="T519" s="509"/>
      <c r="U519" s="511"/>
      <c r="V519" s="176"/>
    </row>
    <row r="520" spans="2:22" ht="19.5" customHeight="1" x14ac:dyDescent="0.2">
      <c r="B520" s="326"/>
      <c r="C520" s="30"/>
      <c r="D520" s="571" t="s">
        <v>521</v>
      </c>
      <c r="E520" s="571"/>
      <c r="F520" s="571"/>
      <c r="G520" s="571"/>
      <c r="H520" s="571"/>
      <c r="I520" s="571"/>
      <c r="J520" s="13"/>
      <c r="K520" s="328" t="s">
        <v>519</v>
      </c>
      <c r="L520" s="329"/>
      <c r="M520" s="329"/>
      <c r="N520" s="329"/>
      <c r="O520" s="329" t="s">
        <v>519</v>
      </c>
      <c r="P520" s="329"/>
      <c r="Q520" s="329"/>
      <c r="R520" s="324"/>
      <c r="S520" s="324"/>
      <c r="T520" s="327"/>
      <c r="U520" s="333"/>
      <c r="V520" s="176"/>
    </row>
    <row r="521" spans="2:22" ht="30" customHeight="1" x14ac:dyDescent="0.2">
      <c r="B521" s="326">
        <v>12</v>
      </c>
      <c r="C521" s="584" t="s">
        <v>1948</v>
      </c>
      <c r="D521" s="574"/>
      <c r="E521" s="574"/>
      <c r="F521" s="574"/>
      <c r="G521" s="574"/>
      <c r="H521" s="574"/>
      <c r="I521" s="575"/>
      <c r="J521" s="13"/>
      <c r="K521" s="509"/>
      <c r="L521" s="510"/>
      <c r="M521" s="511"/>
      <c r="N521" s="327"/>
      <c r="O521" s="509"/>
      <c r="P521" s="510"/>
      <c r="Q521" s="511"/>
      <c r="R521" s="324"/>
      <c r="S521" s="324"/>
      <c r="T521" s="509"/>
      <c r="U521" s="511"/>
      <c r="V521" s="176"/>
    </row>
    <row r="522" spans="2:22" ht="27" customHeight="1" x14ac:dyDescent="0.2">
      <c r="B522" s="89"/>
      <c r="C522" s="587" t="s">
        <v>522</v>
      </c>
      <c r="D522" s="587"/>
      <c r="E522" s="587"/>
      <c r="F522" s="587"/>
      <c r="G522" s="587"/>
      <c r="H522" s="587"/>
      <c r="I522" s="587"/>
      <c r="J522" s="587"/>
      <c r="K522" s="587"/>
      <c r="L522" s="587"/>
      <c r="M522" s="587"/>
      <c r="N522" s="587"/>
      <c r="O522" s="587"/>
      <c r="P522" s="587"/>
      <c r="Q522" s="587"/>
      <c r="R522" s="42"/>
      <c r="S522" s="42"/>
      <c r="T522" s="35"/>
      <c r="U522" s="35"/>
      <c r="V522" s="43"/>
    </row>
    <row r="523" spans="2:22" ht="27" customHeight="1" x14ac:dyDescent="0.2">
      <c r="B523" s="89"/>
      <c r="C523" s="570" t="s">
        <v>1459</v>
      </c>
      <c r="D523" s="570"/>
      <c r="E523" s="570"/>
      <c r="F523" s="570"/>
      <c r="G523" s="570"/>
      <c r="H523" s="570"/>
      <c r="I523" s="570"/>
      <c r="J523" s="570"/>
      <c r="K523" s="570"/>
      <c r="L523" s="570"/>
      <c r="M523" s="570"/>
      <c r="N523" s="570"/>
      <c r="O523" s="570"/>
      <c r="P523" s="570"/>
      <c r="Q523" s="570"/>
      <c r="R523" s="570"/>
      <c r="S523" s="570"/>
      <c r="T523" s="570"/>
      <c r="U523" s="570"/>
      <c r="V523" s="43"/>
    </row>
    <row r="524" spans="2:22" s="97" customFormat="1" ht="18.75" customHeight="1" x14ac:dyDescent="0.2">
      <c r="B524" s="98"/>
      <c r="C524" s="438" t="s">
        <v>523</v>
      </c>
      <c r="D524" s="438"/>
      <c r="E524" s="438"/>
      <c r="F524" s="438"/>
      <c r="G524" s="438"/>
      <c r="H524" s="438"/>
      <c r="I524" s="438"/>
      <c r="J524" s="438"/>
      <c r="K524" s="438"/>
      <c r="L524" s="438"/>
      <c r="M524" s="438"/>
      <c r="N524" s="438"/>
      <c r="O524" s="438"/>
      <c r="P524" s="438"/>
      <c r="Q524" s="438"/>
      <c r="R524" s="438"/>
      <c r="S524" s="438"/>
      <c r="T524" s="438"/>
      <c r="U524" s="438"/>
      <c r="V524" s="99"/>
    </row>
    <row r="525" spans="2:22" s="97" customFormat="1" ht="18.75" customHeight="1" x14ac:dyDescent="0.2">
      <c r="B525" s="98"/>
      <c r="C525" s="379" t="s">
        <v>524</v>
      </c>
      <c r="D525" s="379"/>
      <c r="E525" s="379"/>
      <c r="F525" s="379"/>
      <c r="G525" s="379"/>
      <c r="H525" s="379"/>
      <c r="I525" s="379"/>
      <c r="J525" s="379"/>
      <c r="K525" s="379"/>
      <c r="L525" s="379"/>
      <c r="M525" s="379"/>
      <c r="N525" s="379"/>
      <c r="O525" s="379"/>
      <c r="P525" s="379"/>
      <c r="Q525" s="379"/>
      <c r="R525" s="379"/>
      <c r="S525" s="379"/>
      <c r="T525" s="379"/>
      <c r="U525" s="379"/>
      <c r="V525" s="99"/>
    </row>
    <row r="526" spans="2:22" s="97" customFormat="1" ht="18.75" customHeight="1" x14ac:dyDescent="0.2">
      <c r="B526" s="98"/>
      <c r="C526" s="379" t="s">
        <v>525</v>
      </c>
      <c r="D526" s="379"/>
      <c r="E526" s="379"/>
      <c r="F526" s="379"/>
      <c r="G526" s="379"/>
      <c r="H526" s="379"/>
      <c r="I526" s="379"/>
      <c r="J526" s="379"/>
      <c r="K526" s="379"/>
      <c r="L526" s="379"/>
      <c r="M526" s="379"/>
      <c r="N526" s="379"/>
      <c r="O526" s="379"/>
      <c r="P526" s="379"/>
      <c r="Q526" s="379"/>
      <c r="R526" s="379"/>
      <c r="S526" s="379"/>
      <c r="T526" s="379"/>
      <c r="U526" s="100"/>
      <c r="V526" s="99"/>
    </row>
    <row r="527" spans="2:22" s="97" customFormat="1" ht="28.5" customHeight="1" x14ac:dyDescent="0.2">
      <c r="B527" s="98"/>
      <c r="C527" s="379" t="s">
        <v>2309</v>
      </c>
      <c r="D527" s="379"/>
      <c r="E527" s="379"/>
      <c r="F527" s="379"/>
      <c r="G527" s="379"/>
      <c r="H527" s="379"/>
      <c r="I527" s="379"/>
      <c r="J527" s="379"/>
      <c r="K527" s="379"/>
      <c r="L527" s="379"/>
      <c r="M527" s="379"/>
      <c r="N527" s="379"/>
      <c r="O527" s="379"/>
      <c r="P527" s="379"/>
      <c r="Q527" s="379"/>
      <c r="R527" s="379"/>
      <c r="S527" s="379"/>
      <c r="T527" s="379"/>
      <c r="U527" s="379"/>
      <c r="V527" s="99"/>
    </row>
    <row r="528" spans="2:22" ht="18.75" customHeight="1" x14ac:dyDescent="0.2">
      <c r="B528" s="101"/>
      <c r="C528" s="565" t="s">
        <v>526</v>
      </c>
      <c r="D528" s="401"/>
      <c r="E528" s="79"/>
      <c r="F528" s="102"/>
      <c r="G528" s="102"/>
      <c r="H528" s="102"/>
      <c r="I528" s="102"/>
      <c r="J528" s="102"/>
      <c r="K528" s="102"/>
      <c r="L528" s="102"/>
      <c r="M528" s="102"/>
      <c r="N528" s="102"/>
      <c r="O528" s="102"/>
      <c r="P528" s="102"/>
      <c r="Q528" s="102"/>
      <c r="R528" s="102"/>
      <c r="S528" s="102"/>
      <c r="T528" s="102"/>
      <c r="U528" s="102"/>
      <c r="V528" s="103"/>
    </row>
    <row r="529" spans="2:22" ht="18.75" customHeight="1" x14ac:dyDescent="0.2">
      <c r="B529" s="101"/>
      <c r="C529" s="400" t="s">
        <v>2310</v>
      </c>
      <c r="D529" s="400"/>
      <c r="E529" s="400"/>
      <c r="F529" s="400"/>
      <c r="G529" s="400"/>
      <c r="H529" s="400"/>
      <c r="I529" s="400"/>
      <c r="J529" s="400"/>
      <c r="K529" s="400"/>
      <c r="L529" s="400"/>
      <c r="M529" s="400"/>
      <c r="N529" s="400"/>
      <c r="O529" s="400"/>
      <c r="P529" s="400"/>
      <c r="Q529" s="400"/>
      <c r="R529" s="400"/>
      <c r="S529" s="400"/>
      <c r="T529" s="400"/>
      <c r="U529" s="400"/>
      <c r="V529" s="103"/>
    </row>
    <row r="530" spans="2:22" ht="18.75" customHeight="1" x14ac:dyDescent="0.2">
      <c r="B530" s="101"/>
      <c r="C530" s="400" t="s">
        <v>2311</v>
      </c>
      <c r="D530" s="400"/>
      <c r="E530" s="400"/>
      <c r="F530" s="400"/>
      <c r="G530" s="400"/>
      <c r="H530" s="400"/>
      <c r="I530" s="400"/>
      <c r="J530" s="400"/>
      <c r="K530" s="400"/>
      <c r="L530" s="400"/>
      <c r="M530" s="400"/>
      <c r="N530" s="400"/>
      <c r="O530" s="400"/>
      <c r="P530" s="400"/>
      <c r="Q530" s="400"/>
      <c r="R530" s="400"/>
      <c r="S530" s="400"/>
      <c r="T530" s="400"/>
      <c r="U530" s="400"/>
      <c r="V530" s="103"/>
    </row>
    <row r="531" spans="2:22" ht="18.75" customHeight="1" x14ac:dyDescent="0.2">
      <c r="B531" s="101"/>
      <c r="C531" s="400" t="s">
        <v>659</v>
      </c>
      <c r="D531" s="400"/>
      <c r="E531" s="400"/>
      <c r="F531" s="400"/>
      <c r="G531" s="400"/>
      <c r="H531" s="400"/>
      <c r="I531" s="400"/>
      <c r="J531" s="400"/>
      <c r="K531" s="400"/>
      <c r="L531" s="400"/>
      <c r="M531" s="400"/>
      <c r="N531" s="400"/>
      <c r="O531" s="400"/>
      <c r="P531" s="400"/>
      <c r="Q531" s="400"/>
      <c r="R531" s="400"/>
      <c r="S531" s="400"/>
      <c r="T531" s="400"/>
      <c r="U531" s="400"/>
      <c r="V531" s="103"/>
    </row>
    <row r="532" spans="2:22" ht="15.75" customHeight="1" x14ac:dyDescent="0.2">
      <c r="B532" s="101"/>
      <c r="C532" s="400" t="s">
        <v>2312</v>
      </c>
      <c r="D532" s="400"/>
      <c r="E532" s="400"/>
      <c r="F532" s="400"/>
      <c r="G532" s="400"/>
      <c r="H532" s="400"/>
      <c r="I532" s="400"/>
      <c r="J532" s="400"/>
      <c r="K532" s="400"/>
      <c r="L532" s="400"/>
      <c r="M532" s="400"/>
      <c r="N532" s="591" t="s">
        <v>1736</v>
      </c>
      <c r="O532" s="592"/>
      <c r="P532" s="592"/>
      <c r="Q532" s="592"/>
      <c r="R532" s="592"/>
      <c r="S532" s="592"/>
      <c r="T532" s="593"/>
      <c r="V532" s="103"/>
    </row>
    <row r="533" spans="2:22" ht="21.75" customHeight="1" x14ac:dyDescent="0.2">
      <c r="B533" s="101"/>
      <c r="C533" s="400" t="s">
        <v>2313</v>
      </c>
      <c r="D533" s="400"/>
      <c r="E533" s="400"/>
      <c r="F533" s="400"/>
      <c r="G533" s="400"/>
      <c r="H533" s="400"/>
      <c r="I533" s="400"/>
      <c r="J533" s="400"/>
      <c r="K533" s="400"/>
      <c r="L533" s="400"/>
      <c r="M533" s="400"/>
      <c r="N533" s="87"/>
      <c r="O533" s="87"/>
      <c r="P533" s="87"/>
      <c r="Q533" s="87"/>
      <c r="R533" s="87"/>
      <c r="S533" s="87"/>
      <c r="T533" s="87"/>
      <c r="U533" s="87"/>
      <c r="V533" s="103"/>
    </row>
    <row r="534" spans="2:22" ht="18.75" customHeight="1" x14ac:dyDescent="0.2">
      <c r="B534" s="101"/>
      <c r="C534" s="102"/>
      <c r="D534" s="104"/>
      <c r="E534" s="104"/>
      <c r="F534" s="104" t="s">
        <v>2278</v>
      </c>
      <c r="G534" s="498">
        <v>0.6</v>
      </c>
      <c r="H534" s="498"/>
      <c r="I534" s="498"/>
      <c r="J534" s="102"/>
      <c r="K534" s="100"/>
      <c r="L534" s="100"/>
      <c r="M534" s="100"/>
      <c r="N534" s="100"/>
      <c r="O534" s="100"/>
      <c r="P534" s="100"/>
      <c r="Q534" s="100"/>
      <c r="R534" s="100"/>
      <c r="S534" s="100"/>
      <c r="T534" s="100"/>
      <c r="U534" s="100"/>
      <c r="V534" s="103"/>
    </row>
    <row r="535" spans="2:22" ht="18.75" customHeight="1" x14ac:dyDescent="0.2">
      <c r="B535" s="101"/>
      <c r="C535" s="102"/>
      <c r="D535" s="104"/>
      <c r="E535" s="104"/>
      <c r="F535" s="104" t="s">
        <v>527</v>
      </c>
      <c r="G535" s="498">
        <v>0.4</v>
      </c>
      <c r="H535" s="498"/>
      <c r="I535" s="498"/>
      <c r="J535" s="102"/>
      <c r="K535" s="100"/>
      <c r="L535" s="100"/>
      <c r="M535" s="100"/>
      <c r="N535" s="100"/>
      <c r="O535" s="100"/>
      <c r="P535" s="100"/>
      <c r="Q535" s="100"/>
      <c r="R535" s="100"/>
      <c r="S535" s="100"/>
      <c r="T535" s="100"/>
      <c r="U535" s="100"/>
      <c r="V535" s="103"/>
    </row>
    <row r="536" spans="2:22" ht="18.75" customHeight="1" x14ac:dyDescent="0.2">
      <c r="B536" s="101"/>
      <c r="C536" s="102"/>
      <c r="D536" s="79"/>
      <c r="E536" s="79"/>
      <c r="F536" s="102"/>
      <c r="G536" s="588">
        <f>SUM(G534+G535)</f>
        <v>1</v>
      </c>
      <c r="H536" s="588"/>
      <c r="I536" s="588"/>
      <c r="J536" s="102"/>
      <c r="K536" s="102"/>
      <c r="L536" s="102"/>
      <c r="M536" s="102"/>
      <c r="N536" s="102"/>
      <c r="O536" s="102"/>
      <c r="P536" s="102"/>
      <c r="Q536" s="102"/>
      <c r="R536" s="102"/>
      <c r="S536" s="102"/>
      <c r="T536" s="102"/>
      <c r="U536" s="102"/>
      <c r="V536" s="103"/>
    </row>
    <row r="537" spans="2:22" ht="3.75" customHeight="1" x14ac:dyDescent="0.2">
      <c r="B537" s="102"/>
      <c r="C537"/>
      <c r="D537"/>
      <c r="E537"/>
      <c r="F537"/>
      <c r="G537"/>
      <c r="H537"/>
      <c r="I537"/>
      <c r="J537"/>
      <c r="K537"/>
      <c r="L537"/>
      <c r="M537"/>
      <c r="N537"/>
      <c r="O537"/>
      <c r="P537"/>
      <c r="Q537"/>
      <c r="R537"/>
      <c r="S537"/>
      <c r="T537"/>
      <c r="U537"/>
      <c r="V537" s="102"/>
    </row>
    <row r="538" spans="2:22" ht="18.75" customHeight="1" x14ac:dyDescent="0.2">
      <c r="B538" s="105"/>
      <c r="C538" s="594" t="s">
        <v>2314</v>
      </c>
      <c r="D538" s="594"/>
      <c r="E538" s="594"/>
      <c r="F538" s="594"/>
      <c r="G538" s="594"/>
      <c r="H538" s="594"/>
      <c r="I538" s="594"/>
      <c r="J538" s="594"/>
      <c r="K538" s="594"/>
      <c r="L538" s="594"/>
      <c r="M538" s="594"/>
      <c r="N538" s="594"/>
      <c r="O538" s="594"/>
      <c r="P538" s="594"/>
      <c r="Q538" s="594"/>
      <c r="R538" s="594"/>
      <c r="S538" s="594"/>
      <c r="T538" s="594"/>
      <c r="U538" s="594"/>
      <c r="V538" s="106"/>
    </row>
    <row r="539" spans="2:22" ht="25.5" customHeight="1" x14ac:dyDescent="0.2">
      <c r="B539" s="101"/>
      <c r="C539" s="379" t="s">
        <v>1460</v>
      </c>
      <c r="D539" s="379"/>
      <c r="E539" s="379"/>
      <c r="F539" s="379"/>
      <c r="G539" s="379"/>
      <c r="H539" s="379"/>
      <c r="I539" s="379"/>
      <c r="J539" s="379"/>
      <c r="K539" s="379"/>
      <c r="L539" s="379"/>
      <c r="M539" s="379"/>
      <c r="N539" s="379"/>
      <c r="O539" s="379"/>
      <c r="P539" s="379"/>
      <c r="Q539" s="379"/>
      <c r="R539" s="379"/>
      <c r="S539" s="379"/>
      <c r="T539" s="379"/>
      <c r="U539" s="379"/>
      <c r="V539" s="103"/>
    </row>
    <row r="540" spans="2:22" ht="18.75" customHeight="1" x14ac:dyDescent="0.2">
      <c r="B540" s="101"/>
      <c r="C540" s="440" t="s">
        <v>2315</v>
      </c>
      <c r="D540" s="440"/>
      <c r="E540" s="440"/>
      <c r="F540" s="440"/>
      <c r="G540" s="440"/>
      <c r="H540" s="440"/>
      <c r="I540" s="440"/>
      <c r="J540" s="440"/>
      <c r="K540" s="440"/>
      <c r="L540" s="107"/>
      <c r="M540" s="107"/>
      <c r="N540" s="107"/>
      <c r="O540" s="107"/>
      <c r="P540" s="107"/>
      <c r="Q540" s="107"/>
      <c r="R540" s="107"/>
      <c r="S540" s="107"/>
      <c r="T540" s="107"/>
      <c r="U540" s="107"/>
      <c r="V540" s="103"/>
    </row>
    <row r="541" spans="2:22" ht="18.75" customHeight="1" x14ac:dyDescent="0.2">
      <c r="B541" s="105"/>
      <c r="C541" s="439" t="s">
        <v>528</v>
      </c>
      <c r="D541" s="439"/>
      <c r="E541" s="439"/>
      <c r="F541" s="439"/>
      <c r="G541" s="439"/>
      <c r="H541" s="439"/>
      <c r="I541" s="439"/>
      <c r="J541" s="439"/>
      <c r="K541" s="439"/>
      <c r="L541" s="439"/>
      <c r="M541" s="439"/>
      <c r="N541" s="439"/>
      <c r="O541" s="439"/>
      <c r="P541" s="439"/>
      <c r="Q541" s="439"/>
      <c r="R541" s="439"/>
      <c r="S541" s="439"/>
      <c r="T541" s="439"/>
      <c r="U541" s="439"/>
      <c r="V541" s="106"/>
    </row>
    <row r="542" spans="2:22" ht="21" customHeight="1" x14ac:dyDescent="0.2">
      <c r="B542" s="101"/>
      <c r="C542" s="379" t="s">
        <v>529</v>
      </c>
      <c r="D542" s="379"/>
      <c r="E542" s="379"/>
      <c r="F542" s="412"/>
      <c r="G542" s="336" t="s">
        <v>1737</v>
      </c>
      <c r="H542" s="75" t="s">
        <v>2279</v>
      </c>
      <c r="I542" s="75"/>
      <c r="J542" s="75"/>
      <c r="K542" s="75"/>
      <c r="L542" s="75"/>
      <c r="M542" s="75"/>
      <c r="N542" s="75"/>
      <c r="O542" s="75"/>
      <c r="P542" s="75"/>
      <c r="Q542" s="75"/>
      <c r="R542" s="75"/>
      <c r="S542" s="75"/>
      <c r="T542" s="75"/>
      <c r="U542" s="75"/>
      <c r="V542" s="103"/>
    </row>
    <row r="543" spans="2:22" ht="33.75" customHeight="1" x14ac:dyDescent="0.2">
      <c r="B543" s="101"/>
      <c r="C543" s="379" t="s">
        <v>2316</v>
      </c>
      <c r="D543" s="379"/>
      <c r="E543" s="379"/>
      <c r="F543" s="379"/>
      <c r="G543" s="379"/>
      <c r="H543" s="379"/>
      <c r="I543" s="379"/>
      <c r="J543" s="379"/>
      <c r="K543" s="379"/>
      <c r="L543" s="379"/>
      <c r="M543" s="379"/>
      <c r="N543" s="379"/>
      <c r="O543" s="379"/>
      <c r="P543" s="379"/>
      <c r="Q543" s="379"/>
      <c r="R543" s="379"/>
      <c r="S543" s="379"/>
      <c r="T543" s="379"/>
      <c r="U543" s="379"/>
      <c r="V543" s="103"/>
    </row>
    <row r="544" spans="2:22" ht="18.75" customHeight="1" x14ac:dyDescent="0.2">
      <c r="B544" s="105"/>
      <c r="C544" s="439" t="s">
        <v>530</v>
      </c>
      <c r="D544" s="439"/>
      <c r="E544" s="439"/>
      <c r="F544" s="439"/>
      <c r="G544" s="439"/>
      <c r="H544" s="439"/>
      <c r="I544" s="439"/>
      <c r="J544" s="439"/>
      <c r="K544" s="439"/>
      <c r="L544" s="439"/>
      <c r="M544" s="439"/>
      <c r="N544" s="439"/>
      <c r="O544" s="439"/>
      <c r="P544" s="439"/>
      <c r="Q544" s="439"/>
      <c r="R544" s="439"/>
      <c r="S544" s="439"/>
      <c r="T544" s="439"/>
      <c r="U544" s="439"/>
      <c r="V544" s="106"/>
    </row>
    <row r="545" spans="2:22" ht="31.5" customHeight="1" x14ac:dyDescent="0.2">
      <c r="B545" s="101"/>
      <c r="C545" s="379" t="s">
        <v>2317</v>
      </c>
      <c r="D545" s="379"/>
      <c r="E545" s="379"/>
      <c r="F545" s="379"/>
      <c r="G545" s="379"/>
      <c r="H545" s="379"/>
      <c r="I545" s="379"/>
      <c r="J545" s="379"/>
      <c r="K545" s="379"/>
      <c r="L545" s="379"/>
      <c r="M545" s="379"/>
      <c r="N545" s="379"/>
      <c r="O545" s="379"/>
      <c r="P545" s="379"/>
      <c r="Q545" s="379"/>
      <c r="R545" s="379"/>
      <c r="S545" s="379"/>
      <c r="T545" s="379"/>
      <c r="U545" s="379"/>
      <c r="V545" s="103"/>
    </row>
    <row r="546" spans="2:22" ht="18.75" customHeight="1" x14ac:dyDescent="0.2">
      <c r="B546" s="105"/>
      <c r="C546" s="439" t="s">
        <v>2318</v>
      </c>
      <c r="D546" s="439"/>
      <c r="E546" s="439"/>
      <c r="F546" s="439"/>
      <c r="G546" s="439"/>
      <c r="H546" s="439"/>
      <c r="I546" s="439"/>
      <c r="J546" s="439"/>
      <c r="K546" s="439"/>
      <c r="L546" s="439"/>
      <c r="M546" s="439"/>
      <c r="N546" s="439"/>
      <c r="O546" s="439"/>
      <c r="P546" s="439"/>
      <c r="Q546" s="439"/>
      <c r="R546" s="439"/>
      <c r="S546" s="439"/>
      <c r="T546" s="439"/>
      <c r="U546" s="439"/>
      <c r="V546" s="106"/>
    </row>
    <row r="547" spans="2:22" ht="27.75" customHeight="1" x14ac:dyDescent="0.2">
      <c r="B547" s="101"/>
      <c r="C547" s="379" t="s">
        <v>694</v>
      </c>
      <c r="D547" s="379"/>
      <c r="E547" s="379"/>
      <c r="F547" s="379"/>
      <c r="G547" s="379"/>
      <c r="H547" s="379"/>
      <c r="I547" s="379"/>
      <c r="J547" s="379"/>
      <c r="K547" s="379"/>
      <c r="L547" s="379"/>
      <c r="M547" s="379"/>
      <c r="N547" s="379"/>
      <c r="O547" s="379"/>
      <c r="P547" s="379"/>
      <c r="Q547" s="379"/>
      <c r="R547" s="379"/>
      <c r="S547" s="379"/>
      <c r="T547" s="379"/>
      <c r="U547" s="379"/>
      <c r="V547" s="103"/>
    </row>
    <row r="548" spans="2:22" ht="18.75" customHeight="1" x14ac:dyDescent="0.2">
      <c r="B548" s="105"/>
      <c r="C548" s="439" t="s">
        <v>531</v>
      </c>
      <c r="D548" s="439"/>
      <c r="E548" s="439"/>
      <c r="F548" s="439"/>
      <c r="G548" s="439"/>
      <c r="H548" s="439"/>
      <c r="I548" s="439"/>
      <c r="J548" s="439"/>
      <c r="K548" s="439"/>
      <c r="L548" s="439"/>
      <c r="M548" s="439"/>
      <c r="N548" s="109"/>
      <c r="O548" s="109"/>
      <c r="P548" s="109"/>
      <c r="Q548" s="109"/>
      <c r="R548" s="109"/>
      <c r="S548" s="109"/>
      <c r="T548" s="109"/>
      <c r="U548" s="109"/>
      <c r="V548" s="106"/>
    </row>
    <row r="549" spans="2:22" ht="18.75" customHeight="1" x14ac:dyDescent="0.2">
      <c r="B549" s="101"/>
      <c r="C549" s="379" t="s">
        <v>2319</v>
      </c>
      <c r="D549" s="379"/>
      <c r="E549" s="379"/>
      <c r="F549" s="379"/>
      <c r="G549" s="379"/>
      <c r="H549" s="379"/>
      <c r="I549" s="379"/>
      <c r="J549" s="379"/>
      <c r="K549" s="379"/>
      <c r="L549" s="379"/>
      <c r="M549" s="379"/>
      <c r="N549" s="379"/>
      <c r="O549" s="379"/>
      <c r="P549" s="379"/>
      <c r="Q549" s="379"/>
      <c r="R549" s="379"/>
      <c r="S549" s="379"/>
      <c r="T549" s="379"/>
      <c r="U549" s="379"/>
      <c r="V549" s="103"/>
    </row>
    <row r="550" spans="2:22" ht="18.75" customHeight="1" x14ac:dyDescent="0.2">
      <c r="B550" s="105"/>
      <c r="C550" s="439" t="s">
        <v>532</v>
      </c>
      <c r="D550" s="439"/>
      <c r="E550" s="108"/>
      <c r="F550" s="109"/>
      <c r="G550" s="109"/>
      <c r="H550" s="109"/>
      <c r="I550" s="109"/>
      <c r="J550" s="109"/>
      <c r="K550" s="109"/>
      <c r="L550" s="109"/>
      <c r="M550" s="109"/>
      <c r="N550" s="109"/>
      <c r="O550" s="109"/>
      <c r="P550" s="109"/>
      <c r="Q550" s="109"/>
      <c r="R550" s="109"/>
      <c r="S550" s="109"/>
      <c r="T550" s="109"/>
      <c r="U550" s="109"/>
      <c r="V550" s="106"/>
    </row>
    <row r="551" spans="2:22" ht="16.5" customHeight="1" x14ac:dyDescent="0.2">
      <c r="B551" s="101"/>
      <c r="C551" s="438" t="s">
        <v>533</v>
      </c>
      <c r="D551" s="438"/>
      <c r="E551" s="93"/>
      <c r="F551" s="107"/>
      <c r="G551" s="107"/>
      <c r="H551" s="107"/>
      <c r="I551" s="107"/>
      <c r="J551" s="107"/>
      <c r="K551" s="107"/>
      <c r="L551" s="107"/>
      <c r="M551" s="107"/>
      <c r="N551" s="107"/>
      <c r="O551" s="107"/>
      <c r="P551" s="107"/>
      <c r="Q551" s="107"/>
      <c r="R551" s="107"/>
      <c r="S551" s="107"/>
      <c r="T551" s="107"/>
      <c r="U551" s="107"/>
      <c r="V551" s="103"/>
    </row>
    <row r="552" spans="2:22" ht="19.5" customHeight="1" x14ac:dyDescent="0.2">
      <c r="B552" s="101"/>
      <c r="C552" s="379" t="s">
        <v>2320</v>
      </c>
      <c r="D552" s="379"/>
      <c r="E552" s="379"/>
      <c r="F552" s="379"/>
      <c r="G552" s="379"/>
      <c r="H552" s="379"/>
      <c r="I552" s="379"/>
      <c r="J552" s="379"/>
      <c r="K552" s="379"/>
      <c r="L552" s="379"/>
      <c r="M552" s="379"/>
      <c r="N552" s="379"/>
      <c r="O552" s="379"/>
      <c r="P552" s="379"/>
      <c r="Q552" s="379"/>
      <c r="R552" s="379"/>
      <c r="S552" s="379"/>
      <c r="T552" s="379"/>
      <c r="U552" s="107"/>
      <c r="V552" s="103"/>
    </row>
    <row r="553" spans="2:22" ht="12.75" customHeight="1" x14ac:dyDescent="0.2">
      <c r="B553" s="101"/>
      <c r="C553" s="379" t="s">
        <v>660</v>
      </c>
      <c r="D553" s="379"/>
      <c r="E553" s="379"/>
      <c r="F553" s="379"/>
      <c r="G553" s="379"/>
      <c r="H553" s="379"/>
      <c r="I553" s="379"/>
      <c r="J553" s="379"/>
      <c r="K553" s="379"/>
      <c r="L553" s="379"/>
      <c r="M553" s="379"/>
      <c r="N553" s="379"/>
      <c r="O553" s="379"/>
      <c r="P553" s="379"/>
      <c r="Q553" s="379"/>
      <c r="R553" s="379"/>
      <c r="S553" s="379"/>
      <c r="T553" s="379"/>
      <c r="U553" s="379"/>
      <c r="V553" s="103"/>
    </row>
    <row r="554" spans="2:22" ht="12.75" customHeight="1" x14ac:dyDescent="0.2">
      <c r="B554" s="101"/>
      <c r="C554" s="379"/>
      <c r="D554" s="379"/>
      <c r="E554" s="379"/>
      <c r="F554" s="379"/>
      <c r="G554" s="379"/>
      <c r="H554" s="379"/>
      <c r="I554" s="379"/>
      <c r="J554" s="379"/>
      <c r="K554" s="379"/>
      <c r="L554" s="379"/>
      <c r="M554" s="379"/>
      <c r="N554" s="379"/>
      <c r="O554" s="379"/>
      <c r="P554" s="379"/>
      <c r="Q554" s="379"/>
      <c r="R554" s="379"/>
      <c r="S554" s="379"/>
      <c r="T554" s="379"/>
      <c r="U554" s="379"/>
      <c r="V554" s="103"/>
    </row>
    <row r="555" spans="2:22" ht="10.5" customHeight="1" x14ac:dyDescent="0.2">
      <c r="B555" s="101"/>
      <c r="C555" s="379"/>
      <c r="D555" s="379"/>
      <c r="E555" s="379"/>
      <c r="F555" s="379"/>
      <c r="G555" s="379"/>
      <c r="H555" s="379"/>
      <c r="I555" s="379"/>
      <c r="J555" s="379"/>
      <c r="K555" s="379"/>
      <c r="L555" s="379"/>
      <c r="M555" s="379"/>
      <c r="N555" s="379"/>
      <c r="O555" s="379"/>
      <c r="P555" s="379"/>
      <c r="Q555" s="379"/>
      <c r="R555" s="379"/>
      <c r="S555" s="379"/>
      <c r="T555" s="379"/>
      <c r="U555" s="379"/>
      <c r="V555" s="103"/>
    </row>
    <row r="556" spans="2:22" ht="15" customHeight="1" x14ac:dyDescent="0.2">
      <c r="B556" s="101"/>
      <c r="C556" s="379" t="s">
        <v>534</v>
      </c>
      <c r="D556" s="379"/>
      <c r="E556" s="379"/>
      <c r="F556" s="379"/>
      <c r="G556" s="379"/>
      <c r="H556" s="379"/>
      <c r="I556" s="379"/>
      <c r="J556" s="379"/>
      <c r="K556" s="379"/>
      <c r="L556" s="379"/>
      <c r="M556" s="379"/>
      <c r="N556" s="379"/>
      <c r="O556" s="379"/>
      <c r="P556" s="379"/>
      <c r="Q556" s="379"/>
      <c r="R556" s="379"/>
      <c r="S556" s="379"/>
      <c r="T556" s="379"/>
      <c r="U556" s="379"/>
      <c r="V556" s="103"/>
    </row>
    <row r="557" spans="2:22" ht="26.25" customHeight="1" x14ac:dyDescent="0.2">
      <c r="B557" s="101"/>
      <c r="C557" s="338" t="s">
        <v>536</v>
      </c>
      <c r="D557" s="335" t="s">
        <v>537</v>
      </c>
      <c r="E557" s="380" t="s">
        <v>538</v>
      </c>
      <c r="F557" s="380"/>
      <c r="G557" s="380"/>
      <c r="H557" s="380" t="s">
        <v>539</v>
      </c>
      <c r="I557" s="380"/>
      <c r="J557" s="381" t="s">
        <v>540</v>
      </c>
      <c r="K557" s="382"/>
      <c r="L557" s="383"/>
      <c r="M557" s="381" t="s">
        <v>541</v>
      </c>
      <c r="N557" s="382"/>
      <c r="O557" s="383"/>
      <c r="P557" s="73"/>
      <c r="Q557" s="73"/>
      <c r="R557" s="73"/>
      <c r="S557" s="73"/>
      <c r="T557" s="73"/>
      <c r="U557" s="107"/>
      <c r="V557" s="103"/>
    </row>
    <row r="558" spans="2:22" ht="33" customHeight="1" x14ac:dyDescent="0.2">
      <c r="B558" s="101"/>
      <c r="C558" s="337"/>
      <c r="D558" s="342" t="s">
        <v>1720</v>
      </c>
      <c r="E558" s="384" t="s">
        <v>1721</v>
      </c>
      <c r="F558" s="385"/>
      <c r="G558" s="386"/>
      <c r="H558" s="384" t="s">
        <v>1738</v>
      </c>
      <c r="I558" s="386"/>
      <c r="J558" s="384" t="s">
        <v>1739</v>
      </c>
      <c r="K558" s="385"/>
      <c r="L558" s="386"/>
      <c r="M558" s="384" t="s">
        <v>1740</v>
      </c>
      <c r="N558" s="385"/>
      <c r="O558" s="386"/>
      <c r="P558" s="73"/>
      <c r="Q558" s="73"/>
      <c r="R558" s="73"/>
      <c r="S558" s="73"/>
      <c r="T558" s="73"/>
      <c r="U558" s="107"/>
      <c r="V558" s="103"/>
    </row>
    <row r="559" spans="2:22" ht="39" customHeight="1" x14ac:dyDescent="0.2">
      <c r="B559" s="101"/>
      <c r="C559" s="337"/>
      <c r="D559" s="342" t="s">
        <v>1741</v>
      </c>
      <c r="E559" s="384" t="s">
        <v>1727</v>
      </c>
      <c r="F559" s="385"/>
      <c r="G559" s="386"/>
      <c r="H559" s="384" t="s">
        <v>1738</v>
      </c>
      <c r="I559" s="386"/>
      <c r="J559" s="384" t="s">
        <v>1739</v>
      </c>
      <c r="K559" s="385"/>
      <c r="L559" s="386"/>
      <c r="M559" s="384" t="s">
        <v>1742</v>
      </c>
      <c r="N559" s="385"/>
      <c r="O559" s="386"/>
      <c r="P559" s="73"/>
      <c r="Q559" s="73"/>
      <c r="R559" s="73"/>
      <c r="S559" s="73"/>
      <c r="T559" s="73"/>
      <c r="U559" s="107"/>
      <c r="V559" s="103"/>
    </row>
    <row r="560" spans="2:22" ht="32.25" customHeight="1" x14ac:dyDescent="0.2">
      <c r="B560" s="101"/>
      <c r="C560" s="337"/>
      <c r="D560" s="342" t="s">
        <v>1743</v>
      </c>
      <c r="E560" s="384" t="s">
        <v>1744</v>
      </c>
      <c r="F560" s="385"/>
      <c r="G560" s="386"/>
      <c r="H560" s="384" t="s">
        <v>1738</v>
      </c>
      <c r="I560" s="386"/>
      <c r="J560" s="384" t="s">
        <v>1739</v>
      </c>
      <c r="K560" s="385"/>
      <c r="L560" s="386"/>
      <c r="M560" s="384" t="s">
        <v>1748</v>
      </c>
      <c r="N560" s="385"/>
      <c r="O560" s="386"/>
      <c r="P560" s="73"/>
      <c r="Q560" s="73"/>
      <c r="R560" s="73"/>
      <c r="S560" s="73"/>
      <c r="T560" s="73"/>
      <c r="U560" s="107"/>
      <c r="V560" s="103"/>
    </row>
    <row r="561" spans="2:22" ht="57.75" customHeight="1" x14ac:dyDescent="0.2">
      <c r="B561" s="101"/>
      <c r="C561" s="337"/>
      <c r="D561" s="342" t="s">
        <v>1745</v>
      </c>
      <c r="E561" s="384" t="s">
        <v>1746</v>
      </c>
      <c r="F561" s="385"/>
      <c r="G561" s="386"/>
      <c r="H561" s="384" t="s">
        <v>1747</v>
      </c>
      <c r="I561" s="386"/>
      <c r="J561" s="384" t="s">
        <v>1750</v>
      </c>
      <c r="K561" s="385"/>
      <c r="L561" s="386"/>
      <c r="M561" s="384" t="s">
        <v>1749</v>
      </c>
      <c r="N561" s="385"/>
      <c r="O561" s="386"/>
      <c r="P561" s="73"/>
      <c r="Q561" s="73"/>
      <c r="R561" s="73"/>
      <c r="S561" s="73"/>
      <c r="T561" s="73"/>
      <c r="U561" s="107"/>
      <c r="V561" s="103"/>
    </row>
    <row r="562" spans="2:22" ht="36.75" customHeight="1" x14ac:dyDescent="0.2">
      <c r="B562" s="101"/>
      <c r="C562" s="337"/>
      <c r="D562" s="342" t="s">
        <v>1751</v>
      </c>
      <c r="E562" s="384" t="s">
        <v>1752</v>
      </c>
      <c r="F562" s="385"/>
      <c r="G562" s="386"/>
      <c r="H562" s="384" t="s">
        <v>1753</v>
      </c>
      <c r="I562" s="386"/>
      <c r="J562" s="384" t="s">
        <v>1754</v>
      </c>
      <c r="K562" s="385"/>
      <c r="L562" s="386"/>
      <c r="M562" s="384" t="s">
        <v>1748</v>
      </c>
      <c r="N562" s="385"/>
      <c r="O562" s="386"/>
      <c r="P562" s="73"/>
      <c r="Q562" s="73"/>
      <c r="R562" s="73"/>
      <c r="S562" s="73"/>
      <c r="T562" s="73"/>
      <c r="U562" s="107"/>
      <c r="V562" s="103"/>
    </row>
    <row r="563" spans="2:22" ht="35.25" customHeight="1" x14ac:dyDescent="0.2">
      <c r="B563" s="101"/>
      <c r="C563" s="337"/>
      <c r="D563" s="342" t="s">
        <v>1755</v>
      </c>
      <c r="E563" s="384" t="s">
        <v>1756</v>
      </c>
      <c r="F563" s="385"/>
      <c r="G563" s="386"/>
      <c r="H563" s="384" t="s">
        <v>1769</v>
      </c>
      <c r="I563" s="386"/>
      <c r="J563" s="384" t="s">
        <v>1754</v>
      </c>
      <c r="K563" s="385"/>
      <c r="L563" s="386"/>
      <c r="M563" s="384" t="s">
        <v>1749</v>
      </c>
      <c r="N563" s="385"/>
      <c r="O563" s="386"/>
      <c r="P563" s="73"/>
      <c r="Q563" s="73"/>
      <c r="R563" s="73"/>
      <c r="S563" s="73"/>
      <c r="T563" s="73"/>
      <c r="U563" s="107"/>
      <c r="V563" s="103"/>
    </row>
    <row r="564" spans="2:22" ht="34.5" customHeight="1" x14ac:dyDescent="0.2">
      <c r="B564" s="101"/>
      <c r="C564" s="337"/>
      <c r="D564" s="342" t="s">
        <v>1757</v>
      </c>
      <c r="E564" s="384" t="s">
        <v>1758</v>
      </c>
      <c r="F564" s="385"/>
      <c r="G564" s="386"/>
      <c r="H564" s="384" t="s">
        <v>1759</v>
      </c>
      <c r="I564" s="386"/>
      <c r="J564" s="384" t="s">
        <v>1754</v>
      </c>
      <c r="K564" s="385"/>
      <c r="L564" s="386"/>
      <c r="M564" s="384" t="s">
        <v>1748</v>
      </c>
      <c r="N564" s="385"/>
      <c r="O564" s="386"/>
      <c r="P564" s="73"/>
      <c r="Q564" s="73"/>
      <c r="R564" s="73"/>
      <c r="S564" s="73"/>
      <c r="T564" s="73"/>
      <c r="U564" s="107"/>
      <c r="V564" s="103"/>
    </row>
    <row r="565" spans="2:22" ht="32.25" customHeight="1" x14ac:dyDescent="0.2">
      <c r="B565" s="101"/>
      <c r="C565" s="337"/>
      <c r="D565" s="342" t="s">
        <v>1763</v>
      </c>
      <c r="E565" s="384" t="s">
        <v>1760</v>
      </c>
      <c r="F565" s="385"/>
      <c r="G565" s="386"/>
      <c r="H565" s="384" t="s">
        <v>1738</v>
      </c>
      <c r="I565" s="386"/>
      <c r="J565" s="384" t="s">
        <v>1739</v>
      </c>
      <c r="K565" s="385"/>
      <c r="L565" s="386"/>
      <c r="M565" s="384" t="s">
        <v>1761</v>
      </c>
      <c r="N565" s="385"/>
      <c r="O565" s="386"/>
      <c r="P565" s="73"/>
      <c r="Q565" s="73"/>
      <c r="R565" s="73"/>
      <c r="S565" s="73"/>
      <c r="T565" s="73"/>
      <c r="U565" s="107"/>
      <c r="V565" s="103"/>
    </row>
    <row r="566" spans="2:22" ht="53.25" customHeight="1" x14ac:dyDescent="0.2">
      <c r="B566" s="101"/>
      <c r="C566" s="337"/>
      <c r="D566" s="342" t="s">
        <v>1762</v>
      </c>
      <c r="E566" s="384" t="s">
        <v>1764</v>
      </c>
      <c r="F566" s="385"/>
      <c r="G566" s="386"/>
      <c r="H566" s="384" t="s">
        <v>1747</v>
      </c>
      <c r="I566" s="386"/>
      <c r="J566" s="384" t="s">
        <v>1750</v>
      </c>
      <c r="K566" s="385"/>
      <c r="L566" s="386"/>
      <c r="M566" s="384" t="s">
        <v>1765</v>
      </c>
      <c r="N566" s="385"/>
      <c r="O566" s="386"/>
      <c r="P566" s="73"/>
      <c r="Q566" s="73"/>
      <c r="R566" s="73"/>
      <c r="S566" s="73"/>
      <c r="T566" s="73"/>
      <c r="U566" s="107"/>
      <c r="V566" s="103"/>
    </row>
    <row r="567" spans="2:22" ht="33" customHeight="1" x14ac:dyDescent="0.2">
      <c r="B567" s="101"/>
      <c r="C567" s="337"/>
      <c r="D567" s="342" t="s">
        <v>1766</v>
      </c>
      <c r="E567" s="384" t="s">
        <v>1767</v>
      </c>
      <c r="F567" s="385"/>
      <c r="G567" s="386"/>
      <c r="H567" s="384" t="s">
        <v>1753</v>
      </c>
      <c r="I567" s="386"/>
      <c r="J567" s="384" t="s">
        <v>1754</v>
      </c>
      <c r="K567" s="385"/>
      <c r="L567" s="386"/>
      <c r="M567" s="384" t="s">
        <v>1768</v>
      </c>
      <c r="N567" s="385"/>
      <c r="O567" s="386"/>
      <c r="P567" s="73"/>
      <c r="Q567" s="73"/>
      <c r="R567" s="73"/>
      <c r="S567" s="73"/>
      <c r="T567" s="73"/>
      <c r="U567" s="107"/>
      <c r="V567" s="103"/>
    </row>
    <row r="568" spans="2:22" ht="33" customHeight="1" x14ac:dyDescent="0.2">
      <c r="B568" s="101"/>
      <c r="C568" s="337"/>
      <c r="D568" s="342" t="s">
        <v>1770</v>
      </c>
      <c r="E568" s="384" t="s">
        <v>1771</v>
      </c>
      <c r="F568" s="385"/>
      <c r="G568" s="386"/>
      <c r="H568" s="384" t="s">
        <v>1759</v>
      </c>
      <c r="I568" s="386"/>
      <c r="J568" s="384" t="s">
        <v>1754</v>
      </c>
      <c r="K568" s="385"/>
      <c r="L568" s="386"/>
      <c r="M568" s="384" t="s">
        <v>1768</v>
      </c>
      <c r="N568" s="385"/>
      <c r="O568" s="386"/>
      <c r="P568" s="73"/>
      <c r="Q568" s="73"/>
      <c r="R568" s="73"/>
      <c r="S568" s="73"/>
      <c r="T568" s="73"/>
      <c r="U568" s="107"/>
      <c r="V568" s="103"/>
    </row>
    <row r="569" spans="2:22" ht="33" customHeight="1" x14ac:dyDescent="0.2">
      <c r="B569" s="101"/>
      <c r="C569" s="337"/>
      <c r="D569" s="342" t="s">
        <v>1772</v>
      </c>
      <c r="E569" s="384" t="s">
        <v>1773</v>
      </c>
      <c r="F569" s="385"/>
      <c r="G569" s="386"/>
      <c r="H569" s="384" t="s">
        <v>1753</v>
      </c>
      <c r="I569" s="386"/>
      <c r="J569" s="384" t="s">
        <v>1754</v>
      </c>
      <c r="K569" s="385"/>
      <c r="L569" s="386"/>
      <c r="M569" s="384" t="s">
        <v>1774</v>
      </c>
      <c r="N569" s="385"/>
      <c r="O569" s="386"/>
      <c r="P569" s="73"/>
      <c r="Q569" s="73"/>
      <c r="R569" s="73"/>
      <c r="S569" s="73"/>
      <c r="T569" s="73"/>
      <c r="U569" s="107"/>
      <c r="V569" s="103"/>
    </row>
    <row r="570" spans="2:22" ht="39" customHeight="1" x14ac:dyDescent="0.2">
      <c r="B570" s="101"/>
      <c r="C570" s="337"/>
      <c r="D570" s="384" t="s">
        <v>1775</v>
      </c>
      <c r="E570" s="385"/>
      <c r="F570" s="385"/>
      <c r="G570" s="386"/>
      <c r="H570" s="384" t="s">
        <v>1778</v>
      </c>
      <c r="I570" s="386"/>
      <c r="J570" s="384" t="s">
        <v>1776</v>
      </c>
      <c r="K570" s="385"/>
      <c r="L570" s="386"/>
      <c r="M570" s="384" t="s">
        <v>1777</v>
      </c>
      <c r="N570" s="385"/>
      <c r="O570" s="386"/>
      <c r="P570" s="73"/>
      <c r="Q570" s="73"/>
      <c r="R570" s="73"/>
      <c r="S570" s="73"/>
      <c r="T570" s="73"/>
      <c r="U570" s="107"/>
      <c r="V570" s="103"/>
    </row>
    <row r="571" spans="2:22" ht="27" customHeight="1" x14ac:dyDescent="0.2">
      <c r="B571" s="101"/>
      <c r="C571" s="337"/>
      <c r="D571" s="384" t="s">
        <v>1775</v>
      </c>
      <c r="E571" s="385"/>
      <c r="F571" s="385"/>
      <c r="G571" s="386"/>
      <c r="H571" s="384" t="s">
        <v>1779</v>
      </c>
      <c r="I571" s="386"/>
      <c r="J571" s="384" t="s">
        <v>1780</v>
      </c>
      <c r="K571" s="385"/>
      <c r="L571" s="386"/>
      <c r="M571" s="384" t="s">
        <v>1781</v>
      </c>
      <c r="N571" s="385"/>
      <c r="O571" s="386"/>
      <c r="P571" s="73"/>
      <c r="Q571" s="73"/>
      <c r="R571" s="73"/>
      <c r="S571" s="73"/>
      <c r="T571" s="73"/>
      <c r="U571" s="107"/>
      <c r="V571" s="103"/>
    </row>
    <row r="572" spans="2:22" ht="9" customHeight="1" x14ac:dyDescent="0.2">
      <c r="B572" s="101"/>
      <c r="C572" s="102"/>
      <c r="D572" s="73"/>
      <c r="E572" s="73"/>
      <c r="F572" s="73"/>
      <c r="G572" s="73"/>
      <c r="H572" s="73"/>
      <c r="I572" s="73"/>
      <c r="J572" s="73"/>
      <c r="K572" s="73"/>
      <c r="L572" s="73"/>
      <c r="M572" s="73"/>
      <c r="N572" s="73"/>
      <c r="O572" s="73"/>
      <c r="P572" s="73"/>
      <c r="Q572" s="73"/>
      <c r="R572" s="73"/>
      <c r="S572" s="73"/>
      <c r="T572" s="73"/>
      <c r="U572" s="107"/>
      <c r="V572" s="103"/>
    </row>
    <row r="573" spans="2:22" ht="18.75" customHeight="1" x14ac:dyDescent="0.2">
      <c r="B573" s="101"/>
      <c r="C573" s="438" t="s">
        <v>542</v>
      </c>
      <c r="D573" s="438"/>
      <c r="E573" s="438"/>
      <c r="F573" s="438"/>
      <c r="G573" s="438"/>
      <c r="H573" s="438"/>
      <c r="I573" s="438"/>
      <c r="J573" s="438"/>
      <c r="K573" s="438"/>
      <c r="L573" s="438"/>
      <c r="M573" s="438"/>
      <c r="N573" s="438"/>
      <c r="O573" s="438"/>
      <c r="P573" s="438"/>
      <c r="Q573" s="438"/>
      <c r="R573" s="438"/>
      <c r="S573" s="438"/>
      <c r="T573" s="438"/>
      <c r="U573" s="438"/>
      <c r="V573" s="103"/>
    </row>
    <row r="574" spans="2:22" ht="18.75" customHeight="1" x14ac:dyDescent="0.2">
      <c r="B574" s="101"/>
      <c r="C574" s="379" t="s">
        <v>661</v>
      </c>
      <c r="D574" s="379"/>
      <c r="E574" s="379"/>
      <c r="F574" s="379"/>
      <c r="G574" s="379"/>
      <c r="H574" s="379"/>
      <c r="I574" s="379"/>
      <c r="J574" s="379"/>
      <c r="K574" s="379"/>
      <c r="L574" s="379"/>
      <c r="M574" s="379"/>
      <c r="N574" s="379"/>
      <c r="O574" s="379"/>
      <c r="P574" s="379"/>
      <c r="Q574" s="379"/>
      <c r="R574" s="379"/>
      <c r="S574" s="379"/>
      <c r="T574" s="379"/>
      <c r="U574" s="379"/>
      <c r="V574" s="103"/>
    </row>
    <row r="575" spans="2:22" ht="15.75" customHeight="1" x14ac:dyDescent="0.2">
      <c r="B575" s="101"/>
      <c r="C575" s="100"/>
      <c r="D575" s="93"/>
      <c r="E575" s="93"/>
      <c r="F575" s="187"/>
      <c r="G575" s="107"/>
      <c r="H575" s="107"/>
      <c r="I575" s="49" t="s">
        <v>1832</v>
      </c>
      <c r="J575" s="442" t="s">
        <v>1833</v>
      </c>
      <c r="K575" s="500"/>
      <c r="L575" s="107"/>
      <c r="M575" s="107"/>
      <c r="N575" s="107"/>
      <c r="O575" s="49" t="s">
        <v>1832</v>
      </c>
      <c r="P575" s="442" t="s">
        <v>1833</v>
      </c>
      <c r="Q575" s="442"/>
      <c r="R575" s="107"/>
      <c r="S575" s="107"/>
      <c r="T575" s="107"/>
      <c r="U575" s="107"/>
      <c r="V575" s="103"/>
    </row>
    <row r="576" spans="2:22" ht="38.25" customHeight="1" x14ac:dyDescent="0.2">
      <c r="B576" s="101"/>
      <c r="C576" s="100"/>
      <c r="D576" s="93"/>
      <c r="E576" s="93"/>
      <c r="F576" s="187"/>
      <c r="G576" s="513" t="s">
        <v>543</v>
      </c>
      <c r="H576" s="514"/>
      <c r="I576" s="332">
        <v>9</v>
      </c>
      <c r="J576" s="49"/>
      <c r="K576" s="332">
        <v>2012</v>
      </c>
      <c r="L576" s="107"/>
      <c r="M576" s="513" t="s">
        <v>1502</v>
      </c>
      <c r="N576" s="514"/>
      <c r="O576" s="332">
        <v>4</v>
      </c>
      <c r="P576" s="49"/>
      <c r="Q576" s="332">
        <v>2017</v>
      </c>
      <c r="R576" s="107"/>
      <c r="S576" s="107"/>
      <c r="T576" s="107"/>
      <c r="U576" s="107"/>
      <c r="V576" s="103"/>
    </row>
    <row r="577" spans="2:22" s="112" customFormat="1" ht="35.25" customHeight="1" x14ac:dyDescent="0.2">
      <c r="B577" s="110"/>
      <c r="C577" s="379" t="s">
        <v>1461</v>
      </c>
      <c r="D577" s="379"/>
      <c r="E577" s="379"/>
      <c r="F577" s="379"/>
      <c r="G577" s="379"/>
      <c r="H577" s="379"/>
      <c r="I577" s="379"/>
      <c r="J577" s="379"/>
      <c r="K577" s="379"/>
      <c r="L577" s="379"/>
      <c r="M577" s="379"/>
      <c r="N577" s="379"/>
      <c r="O577" s="379"/>
      <c r="P577" s="379"/>
      <c r="Q577" s="379"/>
      <c r="R577" s="379"/>
      <c r="S577" s="379"/>
      <c r="T577" s="379"/>
      <c r="U577" s="379"/>
      <c r="V577" s="111"/>
    </row>
    <row r="578" spans="2:22" ht="18.75" customHeight="1" x14ac:dyDescent="0.2">
      <c r="B578" s="101"/>
      <c r="C578" s="492" t="s">
        <v>1834</v>
      </c>
      <c r="D578" s="492"/>
      <c r="E578" s="492"/>
      <c r="F578" s="492"/>
      <c r="G578" s="492"/>
      <c r="H578" s="492"/>
      <c r="I578" s="492"/>
      <c r="J578" s="492"/>
      <c r="K578" s="492"/>
      <c r="L578" s="492"/>
      <c r="M578" s="492"/>
      <c r="N578" s="492"/>
      <c r="O578" s="492"/>
      <c r="P578" s="492"/>
      <c r="Q578" s="492"/>
      <c r="R578" s="492"/>
      <c r="S578" s="492"/>
      <c r="T578" s="492"/>
      <c r="U578" s="492"/>
      <c r="V578" s="103"/>
    </row>
    <row r="579" spans="2:22" ht="43.5" customHeight="1" x14ac:dyDescent="0.2">
      <c r="B579" s="101"/>
      <c r="C579" s="400" t="s">
        <v>662</v>
      </c>
      <c r="D579" s="400"/>
      <c r="E579" s="400"/>
      <c r="F579" s="400"/>
      <c r="G579" s="400"/>
      <c r="H579" s="400"/>
      <c r="I579" s="400"/>
      <c r="J579" s="400"/>
      <c r="K579" s="400"/>
      <c r="L579" s="400"/>
      <c r="M579" s="400"/>
      <c r="N579" s="400"/>
      <c r="O579" s="400"/>
      <c r="P579" s="400"/>
      <c r="Q579" s="400"/>
      <c r="R579" s="400"/>
      <c r="S579" s="400"/>
      <c r="T579" s="400"/>
      <c r="U579" s="400"/>
      <c r="V579" s="103"/>
    </row>
    <row r="580" spans="2:22" ht="43.5" customHeight="1" x14ac:dyDescent="0.2">
      <c r="B580" s="101"/>
      <c r="C580" s="561" t="s">
        <v>691</v>
      </c>
      <c r="D580" s="561"/>
      <c r="E580" s="561"/>
      <c r="F580" s="561"/>
      <c r="G580" s="561"/>
      <c r="H580" s="561"/>
      <c r="I580" s="561"/>
      <c r="J580" s="561"/>
      <c r="K580" s="561"/>
      <c r="L580" s="561"/>
      <c r="M580" s="561"/>
      <c r="N580" s="561"/>
      <c r="O580" s="561"/>
      <c r="P580" s="561"/>
      <c r="Q580" s="561"/>
      <c r="R580" s="561"/>
      <c r="S580" s="561"/>
      <c r="T580" s="561"/>
      <c r="U580" s="561"/>
      <c r="V580" s="103"/>
    </row>
    <row r="581" spans="2:22" ht="30" customHeight="1" x14ac:dyDescent="0.2">
      <c r="B581" s="101"/>
      <c r="C581" s="447" t="s">
        <v>535</v>
      </c>
      <c r="D581" s="448" t="s">
        <v>1835</v>
      </c>
      <c r="E581" s="449"/>
      <c r="F581" s="449"/>
      <c r="G581" s="450"/>
      <c r="H581" s="447" t="s">
        <v>663</v>
      </c>
      <c r="I581" s="447"/>
      <c r="J581" s="489" t="s">
        <v>1836</v>
      </c>
      <c r="K581" s="490"/>
      <c r="L581" s="490"/>
      <c r="M581" s="490"/>
      <c r="N581" s="491"/>
      <c r="O581" s="413" t="s">
        <v>1831</v>
      </c>
      <c r="P581" s="413"/>
      <c r="Q581" s="413"/>
      <c r="R581" s="413"/>
      <c r="S581" s="413"/>
      <c r="T581" s="80"/>
      <c r="U581" s="80"/>
      <c r="V581" s="103"/>
    </row>
    <row r="582" spans="2:22" ht="60" customHeight="1" x14ac:dyDescent="0.2">
      <c r="B582" s="101"/>
      <c r="C582" s="447"/>
      <c r="D582" s="451"/>
      <c r="E582" s="405"/>
      <c r="F582" s="405"/>
      <c r="G582" s="452"/>
      <c r="H582" s="447"/>
      <c r="I582" s="447"/>
      <c r="J582" s="489" t="s">
        <v>1830</v>
      </c>
      <c r="K582" s="491"/>
      <c r="L582" s="489" t="s">
        <v>664</v>
      </c>
      <c r="M582" s="490"/>
      <c r="N582" s="491"/>
      <c r="O582" s="447" t="s">
        <v>1830</v>
      </c>
      <c r="P582" s="447"/>
      <c r="Q582" s="489" t="s">
        <v>665</v>
      </c>
      <c r="R582" s="490"/>
      <c r="S582" s="491"/>
      <c r="T582" s="80"/>
      <c r="U582" s="80"/>
      <c r="V582" s="103"/>
    </row>
    <row r="583" spans="2:22" ht="35.1" customHeight="1" x14ac:dyDescent="0.2">
      <c r="B583" s="101"/>
      <c r="C583" s="148">
        <v>1</v>
      </c>
      <c r="D583" s="389" t="s">
        <v>1800</v>
      </c>
      <c r="E583" s="390"/>
      <c r="F583" s="390"/>
      <c r="G583" s="391"/>
      <c r="H583" s="392">
        <v>1065943</v>
      </c>
      <c r="I583" s="393"/>
      <c r="J583" s="376" t="s">
        <v>145</v>
      </c>
      <c r="K583" s="378"/>
      <c r="L583" s="376" t="s">
        <v>146</v>
      </c>
      <c r="M583" s="377"/>
      <c r="N583" s="378"/>
      <c r="O583" s="376" t="s">
        <v>1806</v>
      </c>
      <c r="P583" s="378"/>
      <c r="Q583" s="376" t="s">
        <v>1804</v>
      </c>
      <c r="R583" s="377"/>
      <c r="S583" s="378"/>
      <c r="T583" s="80"/>
      <c r="U583" s="80"/>
      <c r="V583" s="103"/>
    </row>
    <row r="584" spans="2:22" ht="35.1" customHeight="1" x14ac:dyDescent="0.2">
      <c r="B584" s="101"/>
      <c r="C584" s="148">
        <v>2</v>
      </c>
      <c r="D584" s="389" t="s">
        <v>1801</v>
      </c>
      <c r="E584" s="390"/>
      <c r="F584" s="390"/>
      <c r="G584" s="391"/>
      <c r="H584" s="392">
        <v>0</v>
      </c>
      <c r="I584" s="393"/>
      <c r="J584" s="376"/>
      <c r="K584" s="378"/>
      <c r="L584" s="376"/>
      <c r="M584" s="377"/>
      <c r="N584" s="378"/>
      <c r="O584" s="376"/>
      <c r="P584" s="378"/>
      <c r="Q584" s="376"/>
      <c r="R584" s="377"/>
      <c r="S584" s="378"/>
      <c r="T584" s="80"/>
      <c r="U584" s="80"/>
      <c r="V584" s="103"/>
    </row>
    <row r="585" spans="2:22" ht="35.1" customHeight="1" x14ac:dyDescent="0.2">
      <c r="B585" s="101"/>
      <c r="C585" s="148"/>
      <c r="D585" s="389" t="s">
        <v>1802</v>
      </c>
      <c r="E585" s="390"/>
      <c r="F585" s="390"/>
      <c r="G585" s="391"/>
      <c r="H585" s="392">
        <v>250000</v>
      </c>
      <c r="I585" s="393"/>
      <c r="J585" s="376" t="s">
        <v>145</v>
      </c>
      <c r="K585" s="378"/>
      <c r="L585" s="376" t="s">
        <v>146</v>
      </c>
      <c r="M585" s="377"/>
      <c r="N585" s="378"/>
      <c r="O585" s="376" t="s">
        <v>1806</v>
      </c>
      <c r="P585" s="378"/>
      <c r="Q585" s="376" t="s">
        <v>1804</v>
      </c>
      <c r="R585" s="377"/>
      <c r="S585" s="378"/>
      <c r="T585" s="80"/>
      <c r="U585" s="80"/>
      <c r="V585" s="103"/>
    </row>
    <row r="586" spans="2:22" ht="35.1" customHeight="1" x14ac:dyDescent="0.2">
      <c r="B586" s="101"/>
      <c r="C586" s="148"/>
      <c r="D586" s="389" t="s">
        <v>1803</v>
      </c>
      <c r="E586" s="390"/>
      <c r="F586" s="390"/>
      <c r="G586" s="391"/>
      <c r="H586" s="392">
        <v>250000</v>
      </c>
      <c r="I586" s="393"/>
      <c r="J586" s="376" t="s">
        <v>1805</v>
      </c>
      <c r="K586" s="378"/>
      <c r="L586" s="376" t="s">
        <v>147</v>
      </c>
      <c r="M586" s="377"/>
      <c r="N586" s="378"/>
      <c r="O586" s="376" t="s">
        <v>148</v>
      </c>
      <c r="P586" s="378"/>
      <c r="Q586" s="376" t="s">
        <v>149</v>
      </c>
      <c r="R586" s="377"/>
      <c r="S586" s="378"/>
      <c r="T586" s="80"/>
      <c r="U586" s="80"/>
      <c r="V586" s="103"/>
    </row>
    <row r="587" spans="2:22" ht="42" customHeight="1" x14ac:dyDescent="0.2">
      <c r="B587" s="101"/>
      <c r="C587" s="148"/>
      <c r="D587" s="389" t="s">
        <v>1948</v>
      </c>
      <c r="E587" s="390"/>
      <c r="F587" s="390"/>
      <c r="G587" s="391"/>
      <c r="H587" s="392">
        <v>0</v>
      </c>
      <c r="I587" s="393"/>
      <c r="J587" s="376"/>
      <c r="K587" s="378"/>
      <c r="L587" s="376"/>
      <c r="M587" s="377"/>
      <c r="N587" s="378"/>
      <c r="O587" s="376"/>
      <c r="P587" s="378"/>
      <c r="Q587" s="376"/>
      <c r="R587" s="377"/>
      <c r="S587" s="378"/>
      <c r="T587" s="80"/>
      <c r="U587" s="80"/>
      <c r="V587" s="103"/>
    </row>
    <row r="588" spans="2:22" ht="35.1" customHeight="1" x14ac:dyDescent="0.2">
      <c r="B588" s="101"/>
      <c r="C588" s="148"/>
      <c r="D588" s="389" t="s">
        <v>1948</v>
      </c>
      <c r="E588" s="390"/>
      <c r="F588" s="390"/>
      <c r="G588" s="391"/>
      <c r="H588" s="392">
        <v>0</v>
      </c>
      <c r="I588" s="393"/>
      <c r="J588" s="376"/>
      <c r="K588" s="378"/>
      <c r="L588" s="376"/>
      <c r="M588" s="377"/>
      <c r="N588" s="378"/>
      <c r="O588" s="376"/>
      <c r="P588" s="378"/>
      <c r="Q588" s="376"/>
      <c r="R588" s="377"/>
      <c r="S588" s="378"/>
      <c r="T588" s="80"/>
      <c r="U588" s="80"/>
      <c r="V588" s="103"/>
    </row>
    <row r="589" spans="2:22" ht="35.1" customHeight="1" x14ac:dyDescent="0.2">
      <c r="B589" s="101"/>
      <c r="C589" s="148"/>
      <c r="D589" s="389" t="s">
        <v>1948</v>
      </c>
      <c r="E589" s="390"/>
      <c r="F589" s="390"/>
      <c r="G589" s="391"/>
      <c r="H589" s="392">
        <v>0</v>
      </c>
      <c r="I589" s="393"/>
      <c r="J589" s="376"/>
      <c r="K589" s="378"/>
      <c r="L589" s="376"/>
      <c r="M589" s="377"/>
      <c r="N589" s="378"/>
      <c r="O589" s="376"/>
      <c r="P589" s="378"/>
      <c r="Q589" s="376"/>
      <c r="R589" s="377"/>
      <c r="S589" s="378"/>
      <c r="T589" s="80"/>
      <c r="U589" s="80"/>
      <c r="V589" s="103"/>
    </row>
    <row r="590" spans="2:22" ht="35.1" customHeight="1" x14ac:dyDescent="0.2">
      <c r="B590" s="101"/>
      <c r="C590" s="148"/>
      <c r="D590" s="389" t="s">
        <v>1948</v>
      </c>
      <c r="E590" s="390"/>
      <c r="F590" s="390"/>
      <c r="G590" s="391"/>
      <c r="H590" s="392">
        <v>0</v>
      </c>
      <c r="I590" s="393"/>
      <c r="J590" s="376"/>
      <c r="K590" s="378"/>
      <c r="L590" s="376"/>
      <c r="M590" s="377"/>
      <c r="N590" s="378"/>
      <c r="O590" s="376"/>
      <c r="P590" s="378"/>
      <c r="Q590" s="376"/>
      <c r="R590" s="377"/>
      <c r="S590" s="378"/>
      <c r="T590" s="80"/>
      <c r="U590" s="80"/>
      <c r="V590" s="103"/>
    </row>
    <row r="591" spans="2:22" ht="35.1" customHeight="1" x14ac:dyDescent="0.2">
      <c r="B591" s="101"/>
      <c r="C591" s="148"/>
      <c r="D591" s="389" t="s">
        <v>1948</v>
      </c>
      <c r="E591" s="390"/>
      <c r="F591" s="390"/>
      <c r="G591" s="391"/>
      <c r="H591" s="392">
        <v>0</v>
      </c>
      <c r="I591" s="393"/>
      <c r="J591" s="376"/>
      <c r="K591" s="378"/>
      <c r="L591" s="376"/>
      <c r="M591" s="377"/>
      <c r="N591" s="378"/>
      <c r="O591" s="376"/>
      <c r="P591" s="378"/>
      <c r="Q591" s="376"/>
      <c r="R591" s="377"/>
      <c r="S591" s="378"/>
      <c r="T591" s="80"/>
      <c r="U591" s="80"/>
      <c r="V591" s="103"/>
    </row>
    <row r="592" spans="2:22" ht="35.1" customHeight="1" x14ac:dyDescent="0.2">
      <c r="B592" s="101"/>
      <c r="C592" s="148"/>
      <c r="D592" s="389" t="s">
        <v>1948</v>
      </c>
      <c r="E592" s="390"/>
      <c r="F592" s="390"/>
      <c r="G592" s="391"/>
      <c r="H592" s="392">
        <v>0</v>
      </c>
      <c r="I592" s="393"/>
      <c r="J592" s="376"/>
      <c r="K592" s="378"/>
      <c r="L592" s="376"/>
      <c r="M592" s="377"/>
      <c r="N592" s="378"/>
      <c r="O592" s="376"/>
      <c r="P592" s="378"/>
      <c r="Q592" s="376"/>
      <c r="R592" s="377"/>
      <c r="S592" s="378"/>
      <c r="T592" s="80"/>
      <c r="U592" s="80"/>
      <c r="V592" s="103"/>
    </row>
    <row r="593" spans="2:22" ht="35.1" customHeight="1" x14ac:dyDescent="0.2">
      <c r="B593" s="101"/>
      <c r="C593" s="148"/>
      <c r="D593" s="389" t="s">
        <v>1948</v>
      </c>
      <c r="E593" s="390"/>
      <c r="F593" s="390"/>
      <c r="G593" s="391"/>
      <c r="H593" s="392">
        <v>0</v>
      </c>
      <c r="I593" s="393"/>
      <c r="J593" s="376"/>
      <c r="K593" s="378"/>
      <c r="L593" s="376"/>
      <c r="M593" s="377"/>
      <c r="N593" s="378"/>
      <c r="O593" s="376"/>
      <c r="P593" s="378"/>
      <c r="Q593" s="376"/>
      <c r="R593" s="377"/>
      <c r="S593" s="378"/>
      <c r="T593" s="80"/>
      <c r="U593" s="80"/>
      <c r="V593" s="103"/>
    </row>
    <row r="594" spans="2:22" ht="7.5" customHeight="1" x14ac:dyDescent="0.2">
      <c r="B594" s="101"/>
      <c r="C594" s="73"/>
      <c r="D594" s="73"/>
      <c r="E594" s="73"/>
      <c r="F594" s="73"/>
      <c r="G594" s="73"/>
      <c r="H594" s="73"/>
      <c r="I594" s="73"/>
      <c r="J594" s="73"/>
      <c r="K594" s="73"/>
      <c r="L594" s="73"/>
      <c r="M594" s="73"/>
      <c r="N594" s="73"/>
      <c r="O594" s="73"/>
      <c r="P594" s="73"/>
      <c r="Q594" s="73"/>
      <c r="R594" s="73"/>
      <c r="S594" s="73"/>
      <c r="T594" s="73"/>
      <c r="U594" s="80"/>
      <c r="V594" s="103"/>
    </row>
    <row r="595" spans="2:22" ht="43.5" customHeight="1" x14ac:dyDescent="0.2">
      <c r="B595" s="101"/>
      <c r="C595" s="488" t="s">
        <v>666</v>
      </c>
      <c r="D595" s="488"/>
      <c r="E595" s="488"/>
      <c r="F595" s="488"/>
      <c r="G595" s="488"/>
      <c r="H595" s="488"/>
      <c r="I595" s="488"/>
      <c r="J595" s="488"/>
      <c r="K595" s="488"/>
      <c r="L595" s="488"/>
      <c r="M595" s="488"/>
      <c r="N595" s="488"/>
      <c r="O595" s="488"/>
      <c r="P595" s="488"/>
      <c r="Q595" s="488"/>
      <c r="R595" s="488"/>
      <c r="S595" s="488"/>
      <c r="T595" s="488"/>
      <c r="U595" s="488"/>
      <c r="V595" s="103"/>
    </row>
    <row r="596" spans="2:22" ht="18.75" customHeight="1" x14ac:dyDescent="0.2">
      <c r="B596" s="113">
        <v>1</v>
      </c>
      <c r="C596" s="50" t="s">
        <v>521</v>
      </c>
      <c r="D596" s="394" t="str">
        <f>G38</f>
        <v xml:space="preserve">Atjaunots, restaurēts un aizsargāts kultūras mantojums  </v>
      </c>
      <c r="E596" s="395"/>
      <c r="F596" s="395"/>
      <c r="G596" s="395"/>
      <c r="H596" s="395"/>
      <c r="I596" s="395"/>
      <c r="J596" s="395"/>
      <c r="K596" s="395"/>
      <c r="L596" s="395"/>
      <c r="M596" s="395"/>
      <c r="N596" s="395"/>
      <c r="O596" s="395"/>
      <c r="P596" s="395"/>
      <c r="Q596" s="395"/>
      <c r="R596" s="395"/>
      <c r="S596" s="395"/>
      <c r="T596" s="395"/>
      <c r="U596" s="396"/>
      <c r="V596" s="103"/>
    </row>
    <row r="597" spans="2:22" ht="13.5" customHeight="1" x14ac:dyDescent="0.2">
      <c r="B597" s="101"/>
      <c r="C597" s="114" t="s">
        <v>668</v>
      </c>
      <c r="D597" s="115"/>
      <c r="E597" s="115"/>
      <c r="F597" s="115"/>
      <c r="G597" s="114" t="s">
        <v>2247</v>
      </c>
      <c r="H597" s="114"/>
      <c r="I597" s="115"/>
      <c r="J597" s="115"/>
      <c r="K597" s="188"/>
      <c r="L597" s="114" t="s">
        <v>2250</v>
      </c>
      <c r="M597" s="115"/>
      <c r="N597" s="191"/>
      <c r="O597" s="191"/>
      <c r="P597" s="191"/>
      <c r="Q597" s="191"/>
      <c r="R597" s="191"/>
      <c r="S597" s="191"/>
      <c r="T597" s="191"/>
      <c r="U597" s="192"/>
      <c r="V597" s="103"/>
    </row>
    <row r="598" spans="2:22" ht="36.75" customHeight="1" x14ac:dyDescent="0.2">
      <c r="B598" s="101"/>
      <c r="C598" s="116" t="s">
        <v>669</v>
      </c>
      <c r="D598" s="115"/>
      <c r="E598" s="387">
        <v>350000</v>
      </c>
      <c r="F598" s="388"/>
      <c r="G598" s="116" t="s">
        <v>2248</v>
      </c>
      <c r="H598" s="116"/>
      <c r="I598" s="115"/>
      <c r="J598" s="115"/>
      <c r="K598" s="189">
        <v>32</v>
      </c>
      <c r="L598" s="116" t="s">
        <v>671</v>
      </c>
      <c r="M598" s="115"/>
      <c r="N598" s="191"/>
      <c r="O598" s="191"/>
      <c r="P598" s="191"/>
      <c r="Q598" s="191"/>
      <c r="R598" s="191"/>
      <c r="S598" s="191"/>
      <c r="T598" s="196">
        <v>0.85</v>
      </c>
      <c r="U598" s="192" t="s">
        <v>667</v>
      </c>
      <c r="V598" s="103"/>
    </row>
    <row r="599" spans="2:22" ht="13.5" customHeight="1" x14ac:dyDescent="0.2">
      <c r="B599" s="101"/>
      <c r="C599" s="116" t="s">
        <v>670</v>
      </c>
      <c r="D599" s="115"/>
      <c r="E599" s="387">
        <v>100000</v>
      </c>
      <c r="F599" s="388"/>
      <c r="G599" s="116" t="s">
        <v>2249</v>
      </c>
      <c r="H599" s="116"/>
      <c r="I599" s="115"/>
      <c r="J599" s="115"/>
      <c r="K599" s="347">
        <v>6</v>
      </c>
      <c r="L599" s="397" t="s">
        <v>2251</v>
      </c>
      <c r="M599" s="398"/>
      <c r="N599" s="398"/>
      <c r="O599" s="398"/>
      <c r="P599" s="398"/>
      <c r="Q599" s="398"/>
      <c r="R599" s="398"/>
      <c r="S599" s="398"/>
      <c r="T599" s="398"/>
      <c r="U599" s="399"/>
      <c r="V599" s="103"/>
    </row>
    <row r="600" spans="2:22" ht="13.5" customHeight="1" x14ac:dyDescent="0.2">
      <c r="B600" s="113">
        <v>2</v>
      </c>
      <c r="C600" s="50" t="s">
        <v>521</v>
      </c>
      <c r="D600" s="394" t="str">
        <f>G40</f>
        <v>Sabiedrībai pieejams kultūras mantojums</v>
      </c>
      <c r="E600" s="395"/>
      <c r="F600" s="395"/>
      <c r="G600" s="395"/>
      <c r="H600" s="395"/>
      <c r="I600" s="395"/>
      <c r="J600" s="395"/>
      <c r="K600" s="395"/>
      <c r="L600" s="395"/>
      <c r="M600" s="395"/>
      <c r="N600" s="395"/>
      <c r="O600" s="395"/>
      <c r="P600" s="395"/>
      <c r="Q600" s="395"/>
      <c r="R600" s="395"/>
      <c r="S600" s="395"/>
      <c r="T600" s="395"/>
      <c r="U600" s="396"/>
      <c r="V600" s="103"/>
    </row>
    <row r="601" spans="2:22" ht="13.5" customHeight="1" x14ac:dyDescent="0.2">
      <c r="B601" s="101"/>
      <c r="C601" s="114" t="s">
        <v>668</v>
      </c>
      <c r="D601" s="115"/>
      <c r="E601" s="115"/>
      <c r="F601" s="115"/>
      <c r="G601" s="114" t="s">
        <v>2247</v>
      </c>
      <c r="H601" s="114"/>
      <c r="I601" s="115"/>
      <c r="J601" s="115"/>
      <c r="K601" s="188"/>
      <c r="L601" s="114" t="s">
        <v>2250</v>
      </c>
      <c r="M601" s="115"/>
      <c r="N601" s="191"/>
      <c r="O601" s="191"/>
      <c r="P601" s="191"/>
      <c r="Q601" s="191"/>
      <c r="R601" s="191"/>
      <c r="S601" s="191"/>
      <c r="T601" s="191"/>
      <c r="U601" s="192"/>
      <c r="V601" s="103"/>
    </row>
    <row r="602" spans="2:22" ht="35.25" customHeight="1" x14ac:dyDescent="0.2">
      <c r="B602" s="101"/>
      <c r="C602" s="116" t="s">
        <v>669</v>
      </c>
      <c r="D602" s="115"/>
      <c r="E602" s="466"/>
      <c r="F602" s="467"/>
      <c r="G602" s="116" t="s">
        <v>2248</v>
      </c>
      <c r="H602" s="116"/>
      <c r="I602" s="115"/>
      <c r="J602" s="115"/>
      <c r="K602" s="189"/>
      <c r="L602" s="116" t="s">
        <v>671</v>
      </c>
      <c r="M602" s="115"/>
      <c r="N602" s="191"/>
      <c r="O602" s="191"/>
      <c r="P602" s="191"/>
      <c r="Q602" s="191"/>
      <c r="R602" s="191"/>
      <c r="S602" s="191"/>
      <c r="T602" s="196"/>
      <c r="U602" s="192" t="s">
        <v>667</v>
      </c>
      <c r="V602" s="103"/>
    </row>
    <row r="603" spans="2:22" ht="13.5" customHeight="1" x14ac:dyDescent="0.2">
      <c r="B603" s="101"/>
      <c r="C603" s="116" t="s">
        <v>670</v>
      </c>
      <c r="D603" s="115"/>
      <c r="E603" s="387"/>
      <c r="F603" s="388"/>
      <c r="G603" s="116" t="s">
        <v>2249</v>
      </c>
      <c r="H603" s="116"/>
      <c r="I603" s="115"/>
      <c r="J603" s="115"/>
      <c r="K603" s="197"/>
      <c r="L603" s="397" t="s">
        <v>2251</v>
      </c>
      <c r="M603" s="398"/>
      <c r="N603" s="398"/>
      <c r="O603" s="398"/>
      <c r="P603" s="398"/>
      <c r="Q603" s="398"/>
      <c r="R603" s="398"/>
      <c r="S603" s="398"/>
      <c r="T603" s="398"/>
      <c r="U603" s="399"/>
      <c r="V603" s="103"/>
    </row>
    <row r="604" spans="2:22" ht="13.5" customHeight="1" x14ac:dyDescent="0.2">
      <c r="B604" s="113">
        <v>3</v>
      </c>
      <c r="C604" s="50" t="s">
        <v>521</v>
      </c>
      <c r="D604" s="394" t="str">
        <f>G42</f>
        <v>Vecināta laikmetīgās mākslas un kultūras pieejamība un sasniegta plašāka auditorija</v>
      </c>
      <c r="E604" s="395"/>
      <c r="F604" s="395"/>
      <c r="G604" s="395"/>
      <c r="H604" s="395"/>
      <c r="I604" s="395"/>
      <c r="J604" s="395"/>
      <c r="K604" s="395"/>
      <c r="L604" s="395"/>
      <c r="M604" s="395"/>
      <c r="N604" s="395"/>
      <c r="O604" s="395"/>
      <c r="P604" s="395"/>
      <c r="Q604" s="395"/>
      <c r="R604" s="395"/>
      <c r="S604" s="395"/>
      <c r="T604" s="395"/>
      <c r="U604" s="396"/>
      <c r="V604" s="103"/>
    </row>
    <row r="605" spans="2:22" ht="13.5" customHeight="1" x14ac:dyDescent="0.2">
      <c r="B605" s="101"/>
      <c r="C605" s="114" t="s">
        <v>668</v>
      </c>
      <c r="D605" s="115"/>
      <c r="E605" s="115"/>
      <c r="F605" s="115"/>
      <c r="G605" s="114" t="s">
        <v>2247</v>
      </c>
      <c r="H605" s="114"/>
      <c r="I605" s="115"/>
      <c r="J605" s="115"/>
      <c r="K605" s="188"/>
      <c r="L605" s="114" t="s">
        <v>2250</v>
      </c>
      <c r="M605" s="115"/>
      <c r="N605" s="191"/>
      <c r="O605" s="191"/>
      <c r="P605" s="191"/>
      <c r="Q605" s="191"/>
      <c r="R605" s="191"/>
      <c r="S605" s="191"/>
      <c r="T605" s="191"/>
      <c r="U605" s="192"/>
      <c r="V605" s="103"/>
    </row>
    <row r="606" spans="2:22" ht="35.25" customHeight="1" x14ac:dyDescent="0.2">
      <c r="B606" s="101"/>
      <c r="C606" s="116" t="s">
        <v>669</v>
      </c>
      <c r="D606" s="115"/>
      <c r="E606" s="387">
        <v>150000</v>
      </c>
      <c r="F606" s="388"/>
      <c r="G606" s="116" t="s">
        <v>2248</v>
      </c>
      <c r="H606" s="116"/>
      <c r="I606" s="115"/>
      <c r="J606" s="115"/>
      <c r="K606" s="189">
        <v>29</v>
      </c>
      <c r="L606" s="116" t="s">
        <v>671</v>
      </c>
      <c r="M606" s="115"/>
      <c r="N606" s="191"/>
      <c r="O606" s="191"/>
      <c r="P606" s="191"/>
      <c r="Q606" s="191"/>
      <c r="R606" s="191"/>
      <c r="S606" s="191"/>
      <c r="T606" s="196">
        <v>0.9</v>
      </c>
      <c r="U606" s="192" t="s">
        <v>667</v>
      </c>
      <c r="V606" s="103"/>
    </row>
    <row r="607" spans="2:22" ht="13.5" customHeight="1" x14ac:dyDescent="0.2">
      <c r="B607" s="101"/>
      <c r="C607" s="116" t="s">
        <v>670</v>
      </c>
      <c r="D607" s="115"/>
      <c r="E607" s="387">
        <v>25000</v>
      </c>
      <c r="F607" s="388"/>
      <c r="G607" s="116" t="s">
        <v>2249</v>
      </c>
      <c r="H607" s="116"/>
      <c r="I607" s="115"/>
      <c r="J607" s="115"/>
      <c r="K607" s="347">
        <v>3</v>
      </c>
      <c r="L607" s="397" t="s">
        <v>2251</v>
      </c>
      <c r="M607" s="398"/>
      <c r="N607" s="398"/>
      <c r="O607" s="398"/>
      <c r="P607" s="398"/>
      <c r="Q607" s="398"/>
      <c r="R607" s="398"/>
      <c r="S607" s="398"/>
      <c r="T607" s="398"/>
      <c r="U607" s="399"/>
      <c r="V607" s="103"/>
    </row>
    <row r="608" spans="2:22" ht="13.5" customHeight="1" x14ac:dyDescent="0.2">
      <c r="B608" s="113">
        <v>4</v>
      </c>
      <c r="C608" s="50" t="s">
        <v>521</v>
      </c>
      <c r="D608" s="394" t="str">
        <f>G44</f>
        <v>---</v>
      </c>
      <c r="E608" s="395"/>
      <c r="F608" s="395"/>
      <c r="G608" s="395"/>
      <c r="H608" s="395"/>
      <c r="I608" s="395"/>
      <c r="J608" s="395"/>
      <c r="K608" s="395"/>
      <c r="L608" s="395"/>
      <c r="M608" s="395"/>
      <c r="N608" s="395"/>
      <c r="O608" s="395"/>
      <c r="P608" s="395"/>
      <c r="Q608" s="395"/>
      <c r="R608" s="395"/>
      <c r="S608" s="395"/>
      <c r="T608" s="395"/>
      <c r="U608" s="396"/>
      <c r="V608" s="103"/>
    </row>
    <row r="609" spans="2:22" ht="13.5" customHeight="1" x14ac:dyDescent="0.2">
      <c r="B609" s="101"/>
      <c r="C609" s="114" t="s">
        <v>668</v>
      </c>
      <c r="D609" s="115"/>
      <c r="E609" s="115"/>
      <c r="F609" s="115"/>
      <c r="G609" s="114" t="s">
        <v>2247</v>
      </c>
      <c r="H609" s="114"/>
      <c r="I609" s="115"/>
      <c r="J609" s="115"/>
      <c r="K609" s="188"/>
      <c r="L609" s="114" t="s">
        <v>2250</v>
      </c>
      <c r="M609" s="115"/>
      <c r="N609" s="191"/>
      <c r="O609" s="191"/>
      <c r="P609" s="191"/>
      <c r="Q609" s="191"/>
      <c r="R609" s="191"/>
      <c r="S609" s="191"/>
      <c r="T609" s="191"/>
      <c r="U609" s="192"/>
      <c r="V609" s="103"/>
    </row>
    <row r="610" spans="2:22" ht="36" customHeight="1" x14ac:dyDescent="0.2">
      <c r="B610" s="101"/>
      <c r="C610" s="116" t="s">
        <v>669</v>
      </c>
      <c r="D610" s="115"/>
      <c r="E610" s="387">
        <v>0</v>
      </c>
      <c r="F610" s="388"/>
      <c r="G610" s="116" t="s">
        <v>2248</v>
      </c>
      <c r="H610" s="116"/>
      <c r="I610" s="115"/>
      <c r="J610" s="115"/>
      <c r="K610" s="189"/>
      <c r="L610" s="116" t="s">
        <v>671</v>
      </c>
      <c r="M610" s="115"/>
      <c r="N610" s="191"/>
      <c r="O610" s="191"/>
      <c r="P610" s="191"/>
      <c r="Q610" s="191"/>
      <c r="R610" s="191"/>
      <c r="S610" s="191"/>
      <c r="T610" s="196"/>
      <c r="U610" s="192" t="s">
        <v>667</v>
      </c>
      <c r="V610" s="103"/>
    </row>
    <row r="611" spans="2:22" ht="13.5" customHeight="1" x14ac:dyDescent="0.2">
      <c r="B611" s="101"/>
      <c r="C611" s="116" t="s">
        <v>670</v>
      </c>
      <c r="D611" s="115"/>
      <c r="E611" s="387">
        <v>0</v>
      </c>
      <c r="F611" s="388"/>
      <c r="G611" s="116" t="s">
        <v>2249</v>
      </c>
      <c r="H611" s="116"/>
      <c r="I611" s="115"/>
      <c r="J611" s="115"/>
      <c r="K611" s="197"/>
      <c r="L611" s="397" t="s">
        <v>2251</v>
      </c>
      <c r="M611" s="398"/>
      <c r="N611" s="398"/>
      <c r="O611" s="398"/>
      <c r="P611" s="398"/>
      <c r="Q611" s="398"/>
      <c r="R611" s="398"/>
      <c r="S611" s="398"/>
      <c r="T611" s="398"/>
      <c r="U611" s="399"/>
      <c r="V611" s="103"/>
    </row>
    <row r="612" spans="2:22" ht="13.5" customHeight="1" x14ac:dyDescent="0.2">
      <c r="B612" s="113">
        <v>5</v>
      </c>
      <c r="C612" s="50" t="s">
        <v>521</v>
      </c>
      <c r="D612" s="394" t="str">
        <f>G46</f>
        <v>---</v>
      </c>
      <c r="E612" s="395"/>
      <c r="F612" s="395"/>
      <c r="G612" s="395"/>
      <c r="H612" s="395"/>
      <c r="I612" s="395"/>
      <c r="J612" s="395"/>
      <c r="K612" s="395"/>
      <c r="L612" s="395"/>
      <c r="M612" s="395"/>
      <c r="N612" s="395"/>
      <c r="O612" s="395"/>
      <c r="P612" s="395"/>
      <c r="Q612" s="395"/>
      <c r="R612" s="395"/>
      <c r="S612" s="395"/>
      <c r="T612" s="395"/>
      <c r="U612" s="396"/>
      <c r="V612" s="103"/>
    </row>
    <row r="613" spans="2:22" ht="13.5" customHeight="1" x14ac:dyDescent="0.2">
      <c r="B613" s="101"/>
      <c r="C613" s="114" t="s">
        <v>668</v>
      </c>
      <c r="D613" s="115"/>
      <c r="E613" s="115"/>
      <c r="F613" s="115"/>
      <c r="G613" s="114" t="s">
        <v>2247</v>
      </c>
      <c r="H613" s="114"/>
      <c r="I613" s="115"/>
      <c r="J613" s="115"/>
      <c r="K613" s="188"/>
      <c r="L613" s="114" t="s">
        <v>2250</v>
      </c>
      <c r="M613" s="115"/>
      <c r="N613" s="191"/>
      <c r="O613" s="191"/>
      <c r="P613" s="191"/>
      <c r="Q613" s="191"/>
      <c r="R613" s="191"/>
      <c r="S613" s="191"/>
      <c r="T613" s="191"/>
      <c r="U613" s="192"/>
      <c r="V613" s="103"/>
    </row>
    <row r="614" spans="2:22" ht="35.25" customHeight="1" x14ac:dyDescent="0.2">
      <c r="B614" s="101"/>
      <c r="C614" s="116" t="s">
        <v>669</v>
      </c>
      <c r="D614" s="115"/>
      <c r="E614" s="387">
        <v>0</v>
      </c>
      <c r="F614" s="388"/>
      <c r="G614" s="116" t="s">
        <v>2248</v>
      </c>
      <c r="H614" s="116"/>
      <c r="I614" s="115"/>
      <c r="J614" s="115"/>
      <c r="K614" s="189"/>
      <c r="L614" s="116" t="s">
        <v>671</v>
      </c>
      <c r="M614" s="115"/>
      <c r="N614" s="191"/>
      <c r="O614" s="191"/>
      <c r="P614" s="191"/>
      <c r="Q614" s="191"/>
      <c r="R614" s="191"/>
      <c r="S614" s="191"/>
      <c r="T614" s="196"/>
      <c r="U614" s="192" t="s">
        <v>667</v>
      </c>
      <c r="V614" s="103"/>
    </row>
    <row r="615" spans="2:22" ht="13.5" customHeight="1" x14ac:dyDescent="0.2">
      <c r="B615" s="101"/>
      <c r="C615" s="116" t="s">
        <v>2246</v>
      </c>
      <c r="D615" s="115"/>
      <c r="E615" s="387">
        <v>0</v>
      </c>
      <c r="F615" s="388"/>
      <c r="G615" s="116" t="s">
        <v>2249</v>
      </c>
      <c r="H615" s="116"/>
      <c r="I615" s="115"/>
      <c r="J615" s="115"/>
      <c r="K615" s="197"/>
      <c r="L615" s="397" t="s">
        <v>2251</v>
      </c>
      <c r="M615" s="398"/>
      <c r="N615" s="398"/>
      <c r="O615" s="398"/>
      <c r="P615" s="398"/>
      <c r="Q615" s="398"/>
      <c r="R615" s="398"/>
      <c r="S615" s="398"/>
      <c r="T615" s="398"/>
      <c r="U615" s="399"/>
      <c r="V615" s="103"/>
    </row>
    <row r="616" spans="2:22" ht="13.5" customHeight="1" x14ac:dyDescent="0.2">
      <c r="B616" s="113">
        <v>6</v>
      </c>
      <c r="C616" s="50" t="s">
        <v>521</v>
      </c>
      <c r="D616" s="394" t="str">
        <f>G48</f>
        <v>---</v>
      </c>
      <c r="E616" s="395"/>
      <c r="F616" s="395"/>
      <c r="G616" s="395"/>
      <c r="H616" s="395"/>
      <c r="I616" s="395"/>
      <c r="J616" s="395"/>
      <c r="K616" s="395"/>
      <c r="L616" s="395"/>
      <c r="M616" s="395"/>
      <c r="N616" s="395"/>
      <c r="O616" s="395"/>
      <c r="P616" s="395"/>
      <c r="Q616" s="395"/>
      <c r="R616" s="395"/>
      <c r="S616" s="395"/>
      <c r="T616" s="395"/>
      <c r="U616" s="396"/>
      <c r="V616" s="103"/>
    </row>
    <row r="617" spans="2:22" ht="13.5" customHeight="1" x14ac:dyDescent="0.2">
      <c r="B617" s="101"/>
      <c r="C617" s="114" t="s">
        <v>668</v>
      </c>
      <c r="D617" s="115"/>
      <c r="E617" s="115"/>
      <c r="F617" s="115"/>
      <c r="G617" s="114" t="s">
        <v>2247</v>
      </c>
      <c r="H617" s="114"/>
      <c r="I617" s="115"/>
      <c r="J617" s="115"/>
      <c r="K617" s="188"/>
      <c r="L617" s="114" t="s">
        <v>2250</v>
      </c>
      <c r="M617" s="115"/>
      <c r="N617" s="191"/>
      <c r="O617" s="191"/>
      <c r="P617" s="191"/>
      <c r="Q617" s="191"/>
      <c r="R617" s="191"/>
      <c r="S617" s="191"/>
      <c r="T617" s="191"/>
      <c r="U617" s="192"/>
      <c r="V617" s="103"/>
    </row>
    <row r="618" spans="2:22" ht="34.5" customHeight="1" x14ac:dyDescent="0.2">
      <c r="B618" s="101"/>
      <c r="C618" s="116" t="s">
        <v>669</v>
      </c>
      <c r="D618" s="115"/>
      <c r="E618" s="387">
        <v>0</v>
      </c>
      <c r="F618" s="388"/>
      <c r="G618" s="116" t="s">
        <v>2248</v>
      </c>
      <c r="H618" s="116"/>
      <c r="I618" s="115"/>
      <c r="J618" s="115"/>
      <c r="K618" s="189"/>
      <c r="L618" s="116" t="s">
        <v>671</v>
      </c>
      <c r="M618" s="115"/>
      <c r="N618" s="191"/>
      <c r="O618" s="191"/>
      <c r="P618" s="191"/>
      <c r="Q618" s="191"/>
      <c r="R618" s="191"/>
      <c r="S618" s="191"/>
      <c r="T618" s="196"/>
      <c r="U618" s="192" t="s">
        <v>667</v>
      </c>
      <c r="V618" s="103"/>
    </row>
    <row r="619" spans="2:22" ht="13.5" customHeight="1" x14ac:dyDescent="0.2">
      <c r="B619" s="101"/>
      <c r="C619" s="116" t="s">
        <v>2246</v>
      </c>
      <c r="D619" s="115"/>
      <c r="E619" s="387">
        <v>0</v>
      </c>
      <c r="F619" s="388"/>
      <c r="G619" s="116" t="s">
        <v>2249</v>
      </c>
      <c r="H619" s="116"/>
      <c r="I619" s="115"/>
      <c r="J619" s="115"/>
      <c r="K619" s="197"/>
      <c r="L619" s="397" t="s">
        <v>2251</v>
      </c>
      <c r="M619" s="398"/>
      <c r="N619" s="398"/>
      <c r="O619" s="398"/>
      <c r="P619" s="398"/>
      <c r="Q619" s="398"/>
      <c r="R619" s="398"/>
      <c r="S619" s="398"/>
      <c r="T619" s="398"/>
      <c r="U619" s="399"/>
      <c r="V619" s="103"/>
    </row>
    <row r="620" spans="2:22" ht="13.5" customHeight="1" x14ac:dyDescent="0.2">
      <c r="B620" s="113">
        <v>7</v>
      </c>
      <c r="C620" s="50" t="s">
        <v>521</v>
      </c>
      <c r="D620" s="394" t="str">
        <f>G50</f>
        <v>---</v>
      </c>
      <c r="E620" s="395"/>
      <c r="F620" s="395"/>
      <c r="G620" s="395"/>
      <c r="H620" s="395"/>
      <c r="I620" s="395"/>
      <c r="J620" s="395"/>
      <c r="K620" s="395"/>
      <c r="L620" s="395"/>
      <c r="M620" s="395"/>
      <c r="N620" s="395"/>
      <c r="O620" s="395"/>
      <c r="P620" s="395"/>
      <c r="Q620" s="395"/>
      <c r="R620" s="395"/>
      <c r="S620" s="395"/>
      <c r="T620" s="395"/>
      <c r="U620" s="396"/>
      <c r="V620" s="103"/>
    </row>
    <row r="621" spans="2:22" ht="13.5" customHeight="1" x14ac:dyDescent="0.2">
      <c r="B621" s="101"/>
      <c r="C621" s="114" t="s">
        <v>668</v>
      </c>
      <c r="D621" s="115"/>
      <c r="E621" s="115"/>
      <c r="F621" s="115"/>
      <c r="G621" s="114" t="s">
        <v>2247</v>
      </c>
      <c r="H621" s="114"/>
      <c r="I621" s="115"/>
      <c r="J621" s="115"/>
      <c r="K621" s="188"/>
      <c r="L621" s="114" t="s">
        <v>2250</v>
      </c>
      <c r="M621" s="115"/>
      <c r="N621" s="191"/>
      <c r="O621" s="191"/>
      <c r="P621" s="191"/>
      <c r="Q621" s="191"/>
      <c r="R621" s="191"/>
      <c r="S621" s="191"/>
      <c r="T621" s="191"/>
      <c r="U621" s="192"/>
      <c r="V621" s="103"/>
    </row>
    <row r="622" spans="2:22" ht="33.75" customHeight="1" x14ac:dyDescent="0.2">
      <c r="B622" s="101"/>
      <c r="C622" s="116" t="s">
        <v>669</v>
      </c>
      <c r="D622" s="115"/>
      <c r="E622" s="387">
        <v>0</v>
      </c>
      <c r="F622" s="388"/>
      <c r="G622" s="116" t="s">
        <v>2248</v>
      </c>
      <c r="H622" s="116"/>
      <c r="I622" s="115"/>
      <c r="J622" s="115"/>
      <c r="K622" s="189"/>
      <c r="L622" s="116" t="s">
        <v>671</v>
      </c>
      <c r="M622" s="115"/>
      <c r="N622" s="191"/>
      <c r="O622" s="191"/>
      <c r="P622" s="191"/>
      <c r="Q622" s="191"/>
      <c r="R622" s="191"/>
      <c r="S622" s="191"/>
      <c r="T622" s="196"/>
      <c r="U622" s="192" t="s">
        <v>667</v>
      </c>
      <c r="V622" s="103"/>
    </row>
    <row r="623" spans="2:22" ht="13.5" customHeight="1" x14ac:dyDescent="0.2">
      <c r="B623" s="101"/>
      <c r="C623" s="116" t="s">
        <v>670</v>
      </c>
      <c r="D623" s="115"/>
      <c r="E623" s="387">
        <v>0</v>
      </c>
      <c r="F623" s="388"/>
      <c r="G623" s="116" t="s">
        <v>2249</v>
      </c>
      <c r="H623" s="116"/>
      <c r="I623" s="115"/>
      <c r="J623" s="115"/>
      <c r="K623" s="197"/>
      <c r="L623" s="397" t="s">
        <v>2251</v>
      </c>
      <c r="M623" s="398"/>
      <c r="N623" s="398"/>
      <c r="O623" s="398"/>
      <c r="P623" s="398"/>
      <c r="Q623" s="398"/>
      <c r="R623" s="398"/>
      <c r="S623" s="398"/>
      <c r="T623" s="398"/>
      <c r="U623" s="399"/>
      <c r="V623" s="103"/>
    </row>
    <row r="624" spans="2:22" ht="13.5" customHeight="1" x14ac:dyDescent="0.2">
      <c r="B624" s="113">
        <v>8</v>
      </c>
      <c r="C624" s="50" t="s">
        <v>521</v>
      </c>
      <c r="D624" s="394" t="str">
        <f>G52</f>
        <v>---</v>
      </c>
      <c r="E624" s="395"/>
      <c r="F624" s="395"/>
      <c r="G624" s="395"/>
      <c r="H624" s="395"/>
      <c r="I624" s="395"/>
      <c r="J624" s="395"/>
      <c r="K624" s="395"/>
      <c r="L624" s="395"/>
      <c r="M624" s="395"/>
      <c r="N624" s="395"/>
      <c r="O624" s="395"/>
      <c r="P624" s="395"/>
      <c r="Q624" s="395"/>
      <c r="R624" s="395"/>
      <c r="S624" s="395"/>
      <c r="T624" s="395"/>
      <c r="U624" s="396"/>
      <c r="V624" s="103"/>
    </row>
    <row r="625" spans="2:22" ht="13.5" customHeight="1" x14ac:dyDescent="0.2">
      <c r="B625" s="101"/>
      <c r="C625" s="114" t="s">
        <v>668</v>
      </c>
      <c r="D625" s="115"/>
      <c r="E625" s="115"/>
      <c r="F625" s="115"/>
      <c r="G625" s="114" t="s">
        <v>2247</v>
      </c>
      <c r="H625" s="114"/>
      <c r="I625" s="115"/>
      <c r="J625" s="115"/>
      <c r="K625" s="188"/>
      <c r="L625" s="114" t="s">
        <v>2250</v>
      </c>
      <c r="M625" s="115"/>
      <c r="N625" s="191"/>
      <c r="O625" s="191"/>
      <c r="P625" s="191"/>
      <c r="Q625" s="191"/>
      <c r="R625" s="191"/>
      <c r="S625" s="191"/>
      <c r="T625" s="191"/>
      <c r="U625" s="192"/>
      <c r="V625" s="103"/>
    </row>
    <row r="626" spans="2:22" ht="36.75" customHeight="1" x14ac:dyDescent="0.2">
      <c r="B626" s="101"/>
      <c r="C626" s="116" t="s">
        <v>669</v>
      </c>
      <c r="D626" s="115"/>
      <c r="E626" s="387">
        <v>0</v>
      </c>
      <c r="F626" s="388"/>
      <c r="G626" s="116" t="s">
        <v>2248</v>
      </c>
      <c r="H626" s="116"/>
      <c r="I626" s="115"/>
      <c r="J626" s="115"/>
      <c r="K626" s="189"/>
      <c r="L626" s="116" t="s">
        <v>671</v>
      </c>
      <c r="M626" s="115"/>
      <c r="N626" s="191"/>
      <c r="O626" s="191"/>
      <c r="P626" s="191"/>
      <c r="Q626" s="191"/>
      <c r="R626" s="191"/>
      <c r="S626" s="191"/>
      <c r="T626" s="196"/>
      <c r="U626" s="192" t="s">
        <v>667</v>
      </c>
      <c r="V626" s="103"/>
    </row>
    <row r="627" spans="2:22" ht="13.5" customHeight="1" x14ac:dyDescent="0.2">
      <c r="B627" s="101"/>
      <c r="C627" s="116" t="s">
        <v>670</v>
      </c>
      <c r="D627" s="115"/>
      <c r="E627" s="387">
        <v>0</v>
      </c>
      <c r="F627" s="388"/>
      <c r="G627" s="116" t="s">
        <v>2249</v>
      </c>
      <c r="H627" s="116"/>
      <c r="I627" s="115"/>
      <c r="J627" s="115"/>
      <c r="K627" s="197"/>
      <c r="L627" s="397" t="s">
        <v>2251</v>
      </c>
      <c r="M627" s="398"/>
      <c r="N627" s="398"/>
      <c r="O627" s="398"/>
      <c r="P627" s="398"/>
      <c r="Q627" s="398"/>
      <c r="R627" s="398"/>
      <c r="S627" s="398"/>
      <c r="T627" s="398"/>
      <c r="U627" s="399"/>
      <c r="V627" s="103"/>
    </row>
    <row r="628" spans="2:22" ht="13.5" customHeight="1" x14ac:dyDescent="0.2">
      <c r="B628" s="113">
        <v>9</v>
      </c>
      <c r="C628" s="50" t="s">
        <v>521</v>
      </c>
      <c r="D628" s="394" t="str">
        <f>G54</f>
        <v>---</v>
      </c>
      <c r="E628" s="395"/>
      <c r="F628" s="395"/>
      <c r="G628" s="395"/>
      <c r="H628" s="395"/>
      <c r="I628" s="395"/>
      <c r="J628" s="395"/>
      <c r="K628" s="395"/>
      <c r="L628" s="395"/>
      <c r="M628" s="395"/>
      <c r="N628" s="395"/>
      <c r="O628" s="395"/>
      <c r="P628" s="395"/>
      <c r="Q628" s="395"/>
      <c r="R628" s="395"/>
      <c r="S628" s="395"/>
      <c r="T628" s="395"/>
      <c r="U628" s="396"/>
      <c r="V628" s="103"/>
    </row>
    <row r="629" spans="2:22" ht="13.5" customHeight="1" x14ac:dyDescent="0.2">
      <c r="B629" s="101"/>
      <c r="C629" s="114" t="s">
        <v>668</v>
      </c>
      <c r="D629" s="115"/>
      <c r="E629" s="115"/>
      <c r="F629" s="115"/>
      <c r="G629" s="114" t="s">
        <v>2247</v>
      </c>
      <c r="H629" s="114"/>
      <c r="I629" s="115"/>
      <c r="J629" s="115"/>
      <c r="K629" s="188"/>
      <c r="L629" s="114" t="s">
        <v>2250</v>
      </c>
      <c r="M629" s="115"/>
      <c r="N629" s="191"/>
      <c r="O629" s="191"/>
      <c r="P629" s="191"/>
      <c r="Q629" s="191"/>
      <c r="R629" s="191"/>
      <c r="S629" s="191"/>
      <c r="T629" s="191"/>
      <c r="U629" s="192"/>
      <c r="V629" s="103"/>
    </row>
    <row r="630" spans="2:22" ht="34.5" customHeight="1" x14ac:dyDescent="0.2">
      <c r="B630" s="101"/>
      <c r="C630" s="116" t="s">
        <v>669</v>
      </c>
      <c r="D630" s="115"/>
      <c r="E630" s="387">
        <v>0</v>
      </c>
      <c r="F630" s="388"/>
      <c r="G630" s="116" t="s">
        <v>2248</v>
      </c>
      <c r="H630" s="116"/>
      <c r="I630" s="115"/>
      <c r="J630" s="115"/>
      <c r="K630" s="189"/>
      <c r="L630" s="116" t="s">
        <v>671</v>
      </c>
      <c r="M630" s="115"/>
      <c r="N630" s="191"/>
      <c r="O630" s="191"/>
      <c r="P630" s="191"/>
      <c r="Q630" s="191"/>
      <c r="R630" s="191"/>
      <c r="S630" s="191"/>
      <c r="T630" s="196"/>
      <c r="U630" s="192" t="s">
        <v>667</v>
      </c>
      <c r="V630" s="103"/>
    </row>
    <row r="631" spans="2:22" ht="13.5" customHeight="1" x14ac:dyDescent="0.2">
      <c r="B631" s="101"/>
      <c r="C631" s="116" t="s">
        <v>670</v>
      </c>
      <c r="D631" s="115"/>
      <c r="E631" s="387">
        <v>0</v>
      </c>
      <c r="F631" s="388"/>
      <c r="G631" s="116" t="s">
        <v>2249</v>
      </c>
      <c r="H631" s="116"/>
      <c r="I631" s="115"/>
      <c r="J631" s="115"/>
      <c r="K631" s="197"/>
      <c r="L631" s="397" t="s">
        <v>2251</v>
      </c>
      <c r="M631" s="398"/>
      <c r="N631" s="398"/>
      <c r="O631" s="398"/>
      <c r="P631" s="398"/>
      <c r="Q631" s="398"/>
      <c r="R631" s="398"/>
      <c r="S631" s="398"/>
      <c r="T631" s="398"/>
      <c r="U631" s="399"/>
      <c r="V631" s="103"/>
    </row>
    <row r="632" spans="2:22" ht="13.5" customHeight="1" x14ac:dyDescent="0.2">
      <c r="B632" s="113">
        <v>10</v>
      </c>
      <c r="C632" s="50" t="s">
        <v>521</v>
      </c>
      <c r="D632" s="394" t="str">
        <f>G56</f>
        <v>---</v>
      </c>
      <c r="E632" s="395"/>
      <c r="F632" s="395"/>
      <c r="G632" s="395"/>
      <c r="H632" s="395"/>
      <c r="I632" s="395"/>
      <c r="J632" s="395"/>
      <c r="K632" s="395"/>
      <c r="L632" s="395"/>
      <c r="M632" s="395"/>
      <c r="N632" s="395"/>
      <c r="O632" s="395"/>
      <c r="P632" s="395"/>
      <c r="Q632" s="395"/>
      <c r="R632" s="395"/>
      <c r="S632" s="395"/>
      <c r="T632" s="395"/>
      <c r="U632" s="396"/>
      <c r="V632" s="103"/>
    </row>
    <row r="633" spans="2:22" ht="13.5" customHeight="1" x14ac:dyDescent="0.2">
      <c r="B633" s="101"/>
      <c r="C633" s="114" t="s">
        <v>668</v>
      </c>
      <c r="D633" s="115"/>
      <c r="E633" s="115"/>
      <c r="F633" s="115"/>
      <c r="G633" s="114" t="s">
        <v>2247</v>
      </c>
      <c r="H633" s="114"/>
      <c r="I633" s="115"/>
      <c r="J633" s="115"/>
      <c r="K633" s="188"/>
      <c r="L633" s="114" t="s">
        <v>2250</v>
      </c>
      <c r="M633" s="115"/>
      <c r="N633" s="191"/>
      <c r="O633" s="191"/>
      <c r="P633" s="191"/>
      <c r="Q633" s="191"/>
      <c r="R633" s="191"/>
      <c r="S633" s="191"/>
      <c r="T633" s="191"/>
      <c r="U633" s="192"/>
      <c r="V633" s="103"/>
    </row>
    <row r="634" spans="2:22" ht="36" customHeight="1" x14ac:dyDescent="0.2">
      <c r="B634" s="101"/>
      <c r="C634" s="116" t="s">
        <v>669</v>
      </c>
      <c r="D634" s="115"/>
      <c r="E634" s="387">
        <v>0</v>
      </c>
      <c r="F634" s="388"/>
      <c r="G634" s="116" t="s">
        <v>2248</v>
      </c>
      <c r="H634" s="116"/>
      <c r="I634" s="115"/>
      <c r="J634" s="115"/>
      <c r="K634" s="189"/>
      <c r="L634" s="116" t="s">
        <v>671</v>
      </c>
      <c r="M634" s="115"/>
      <c r="N634" s="191"/>
      <c r="O634" s="191"/>
      <c r="P634" s="191"/>
      <c r="Q634" s="191"/>
      <c r="R634" s="191"/>
      <c r="S634" s="191"/>
      <c r="T634" s="196"/>
      <c r="U634" s="192" t="s">
        <v>667</v>
      </c>
      <c r="V634" s="103"/>
    </row>
    <row r="635" spans="2:22" ht="13.5" customHeight="1" x14ac:dyDescent="0.2">
      <c r="B635" s="101"/>
      <c r="C635" s="116" t="s">
        <v>670</v>
      </c>
      <c r="D635" s="115"/>
      <c r="E635" s="387">
        <v>0</v>
      </c>
      <c r="F635" s="388"/>
      <c r="G635" s="116" t="s">
        <v>2249</v>
      </c>
      <c r="H635" s="116"/>
      <c r="I635" s="115"/>
      <c r="J635" s="115"/>
      <c r="K635" s="190"/>
      <c r="L635" s="397" t="s">
        <v>2251</v>
      </c>
      <c r="M635" s="398"/>
      <c r="N635" s="398"/>
      <c r="O635" s="398"/>
      <c r="P635" s="398"/>
      <c r="Q635" s="398"/>
      <c r="R635" s="398"/>
      <c r="S635" s="398"/>
      <c r="T635" s="398"/>
      <c r="U635" s="399"/>
      <c r="V635" s="103"/>
    </row>
    <row r="636" spans="2:22" ht="13.5" customHeight="1" x14ac:dyDescent="0.2">
      <c r="B636" s="113">
        <v>11</v>
      </c>
      <c r="C636" s="50" t="s">
        <v>521</v>
      </c>
      <c r="D636" s="394" t="str">
        <f>G58</f>
        <v>---</v>
      </c>
      <c r="E636" s="395"/>
      <c r="F636" s="395"/>
      <c r="G636" s="395"/>
      <c r="H636" s="395"/>
      <c r="I636" s="395"/>
      <c r="J636" s="395"/>
      <c r="K636" s="395"/>
      <c r="L636" s="395"/>
      <c r="M636" s="395"/>
      <c r="N636" s="395"/>
      <c r="O636" s="395"/>
      <c r="P636" s="395"/>
      <c r="Q636" s="395"/>
      <c r="R636" s="395"/>
      <c r="S636" s="395"/>
      <c r="T636" s="395"/>
      <c r="U636" s="396"/>
      <c r="V636" s="103"/>
    </row>
    <row r="637" spans="2:22" ht="13.5" customHeight="1" x14ac:dyDescent="0.2">
      <c r="B637" s="101"/>
      <c r="C637" s="114" t="s">
        <v>668</v>
      </c>
      <c r="D637" s="115"/>
      <c r="E637" s="115"/>
      <c r="F637" s="115"/>
      <c r="G637" s="114" t="s">
        <v>2247</v>
      </c>
      <c r="H637" s="114"/>
      <c r="I637" s="115"/>
      <c r="J637" s="115"/>
      <c r="K637" s="188"/>
      <c r="L637" s="114" t="s">
        <v>2250</v>
      </c>
      <c r="M637" s="115"/>
      <c r="N637" s="191"/>
      <c r="O637" s="191"/>
      <c r="P637" s="191"/>
      <c r="Q637" s="191"/>
      <c r="R637" s="191"/>
      <c r="S637" s="191"/>
      <c r="T637" s="191"/>
      <c r="U637" s="192"/>
      <c r="V637" s="103"/>
    </row>
    <row r="638" spans="2:22" ht="34.5" customHeight="1" x14ac:dyDescent="0.2">
      <c r="B638" s="101"/>
      <c r="C638" s="116" t="s">
        <v>669</v>
      </c>
      <c r="D638" s="115"/>
      <c r="E638" s="387">
        <v>0</v>
      </c>
      <c r="F638" s="388"/>
      <c r="G638" s="116" t="s">
        <v>2248</v>
      </c>
      <c r="H638" s="116"/>
      <c r="I638" s="115"/>
      <c r="J638" s="115"/>
      <c r="K638" s="189"/>
      <c r="L638" s="116" t="s">
        <v>671</v>
      </c>
      <c r="M638" s="115"/>
      <c r="N638" s="191"/>
      <c r="O638" s="191"/>
      <c r="P638" s="191"/>
      <c r="Q638" s="191"/>
      <c r="R638" s="191"/>
      <c r="S638" s="191"/>
      <c r="T638" s="196"/>
      <c r="U638" s="192" t="s">
        <v>667</v>
      </c>
      <c r="V638" s="103"/>
    </row>
    <row r="639" spans="2:22" ht="13.5" customHeight="1" x14ac:dyDescent="0.2">
      <c r="B639" s="101"/>
      <c r="C639" s="116" t="s">
        <v>670</v>
      </c>
      <c r="D639" s="115"/>
      <c r="E639" s="387">
        <v>0</v>
      </c>
      <c r="F639" s="388"/>
      <c r="G639" s="116" t="s">
        <v>2249</v>
      </c>
      <c r="H639" s="116"/>
      <c r="I639" s="115"/>
      <c r="J639" s="115"/>
      <c r="K639" s="190"/>
      <c r="L639" s="397" t="s">
        <v>2251</v>
      </c>
      <c r="M639" s="398"/>
      <c r="N639" s="398"/>
      <c r="O639" s="398"/>
      <c r="P639" s="398"/>
      <c r="Q639" s="398"/>
      <c r="R639" s="398"/>
      <c r="S639" s="398"/>
      <c r="T639" s="398"/>
      <c r="U639" s="399"/>
      <c r="V639" s="103"/>
    </row>
    <row r="640" spans="2:22" ht="13.5" customHeight="1" x14ac:dyDescent="0.2">
      <c r="B640" s="113">
        <v>12</v>
      </c>
      <c r="C640" s="50" t="s">
        <v>521</v>
      </c>
      <c r="D640" s="394" t="str">
        <f>G60</f>
        <v>---</v>
      </c>
      <c r="E640" s="395"/>
      <c r="F640" s="395"/>
      <c r="G640" s="395"/>
      <c r="H640" s="395"/>
      <c r="I640" s="395"/>
      <c r="J640" s="395"/>
      <c r="K640" s="395"/>
      <c r="L640" s="395"/>
      <c r="M640" s="395"/>
      <c r="N640" s="395"/>
      <c r="O640" s="395"/>
      <c r="P640" s="395"/>
      <c r="Q640" s="395"/>
      <c r="R640" s="395"/>
      <c r="S640" s="395"/>
      <c r="T640" s="395"/>
      <c r="U640" s="396"/>
      <c r="V640" s="103"/>
    </row>
    <row r="641" spans="2:22" ht="13.5" customHeight="1" x14ac:dyDescent="0.2">
      <c r="B641" s="101"/>
      <c r="C641" s="114" t="s">
        <v>668</v>
      </c>
      <c r="D641" s="115"/>
      <c r="E641" s="115"/>
      <c r="F641" s="115"/>
      <c r="G641" s="114" t="s">
        <v>2247</v>
      </c>
      <c r="H641" s="114"/>
      <c r="I641" s="115"/>
      <c r="J641" s="115"/>
      <c r="K641" s="188"/>
      <c r="L641" s="114" t="s">
        <v>2250</v>
      </c>
      <c r="M641" s="115"/>
      <c r="N641" s="191"/>
      <c r="O641" s="191"/>
      <c r="P641" s="191"/>
      <c r="Q641" s="191"/>
      <c r="R641" s="191"/>
      <c r="S641" s="191"/>
      <c r="T641" s="191"/>
      <c r="U641" s="192"/>
      <c r="V641" s="103"/>
    </row>
    <row r="642" spans="2:22" ht="36" customHeight="1" x14ac:dyDescent="0.2">
      <c r="B642" s="101"/>
      <c r="C642" s="116" t="s">
        <v>669</v>
      </c>
      <c r="D642" s="115"/>
      <c r="E642" s="387">
        <v>0</v>
      </c>
      <c r="F642" s="388"/>
      <c r="G642" s="116" t="s">
        <v>2248</v>
      </c>
      <c r="H642" s="116"/>
      <c r="I642" s="115"/>
      <c r="J642" s="115"/>
      <c r="K642" s="189"/>
      <c r="L642" s="116" t="s">
        <v>671</v>
      </c>
      <c r="M642" s="115"/>
      <c r="N642" s="191"/>
      <c r="O642" s="191"/>
      <c r="P642" s="191"/>
      <c r="Q642" s="191"/>
      <c r="R642" s="191"/>
      <c r="S642" s="191"/>
      <c r="T642" s="196"/>
      <c r="U642" s="192" t="s">
        <v>667</v>
      </c>
      <c r="V642" s="103"/>
    </row>
    <row r="643" spans="2:22" ht="13.5" customHeight="1" x14ac:dyDescent="0.2">
      <c r="B643" s="101"/>
      <c r="C643" s="117" t="s">
        <v>670</v>
      </c>
      <c r="D643" s="118"/>
      <c r="E643" s="466">
        <v>0</v>
      </c>
      <c r="F643" s="467"/>
      <c r="G643" s="339" t="s">
        <v>2249</v>
      </c>
      <c r="H643" s="117"/>
      <c r="I643" s="118"/>
      <c r="J643" s="118"/>
      <c r="K643" s="190"/>
      <c r="L643" s="533" t="s">
        <v>2251</v>
      </c>
      <c r="M643" s="534"/>
      <c r="N643" s="534"/>
      <c r="O643" s="534"/>
      <c r="P643" s="534"/>
      <c r="Q643" s="534"/>
      <c r="R643" s="534"/>
      <c r="S643" s="534"/>
      <c r="T643" s="534"/>
      <c r="U643" s="535"/>
      <c r="V643" s="103"/>
    </row>
    <row r="644" spans="2:22" ht="18.75" customHeight="1" x14ac:dyDescent="0.2">
      <c r="B644" s="101"/>
      <c r="C644" s="492" t="s">
        <v>2252</v>
      </c>
      <c r="D644" s="492"/>
      <c r="E644" s="492"/>
      <c r="F644" s="492"/>
      <c r="G644" s="492"/>
      <c r="H644" s="492"/>
      <c r="I644" s="492"/>
      <c r="J644" s="492"/>
      <c r="K644" s="492"/>
      <c r="L644" s="492"/>
      <c r="M644" s="492"/>
      <c r="N644" s="492"/>
      <c r="O644" s="492"/>
      <c r="P644" s="492"/>
      <c r="Q644" s="492"/>
      <c r="R644" s="492"/>
      <c r="S644" s="492"/>
      <c r="T644" s="492"/>
      <c r="U644" s="107"/>
      <c r="V644" s="103"/>
    </row>
    <row r="645" spans="2:22" ht="18.75" customHeight="1" x14ac:dyDescent="0.2">
      <c r="B645" s="101"/>
      <c r="C645" s="379" t="s">
        <v>1462</v>
      </c>
      <c r="D645" s="379"/>
      <c r="E645" s="379"/>
      <c r="F645" s="379"/>
      <c r="G645" s="379"/>
      <c r="H645" s="379"/>
      <c r="I645" s="379"/>
      <c r="J645" s="379"/>
      <c r="K645" s="379"/>
      <c r="L645" s="379"/>
      <c r="M645" s="379"/>
      <c r="N645" s="379"/>
      <c r="O645" s="379"/>
      <c r="P645" s="379"/>
      <c r="Q645" s="379"/>
      <c r="R645" s="379"/>
      <c r="S645" s="379"/>
      <c r="T645" s="379"/>
      <c r="U645" s="379"/>
      <c r="V645" s="103"/>
    </row>
    <row r="646" spans="2:22" ht="18.75" customHeight="1" x14ac:dyDescent="0.2">
      <c r="B646" s="101"/>
      <c r="C646" s="470" t="s">
        <v>672</v>
      </c>
      <c r="D646" s="470"/>
      <c r="E646" s="102"/>
      <c r="F646" s="102"/>
      <c r="G646" s="102"/>
      <c r="H646" s="102"/>
      <c r="I646" s="102"/>
      <c r="J646" s="102"/>
      <c r="K646" s="102"/>
      <c r="L646" s="102"/>
      <c r="M646" s="102"/>
      <c r="N646" s="102"/>
      <c r="O646" s="102"/>
      <c r="P646" s="102"/>
      <c r="Q646" s="102"/>
      <c r="R646" s="102"/>
      <c r="S646" s="102"/>
      <c r="T646" s="102"/>
      <c r="U646" s="102"/>
      <c r="V646" s="103"/>
    </row>
    <row r="647" spans="2:22" ht="27.75" customHeight="1" x14ac:dyDescent="0.2">
      <c r="B647" s="101"/>
      <c r="C647" s="400" t="s">
        <v>1465</v>
      </c>
      <c r="D647" s="400"/>
      <c r="E647" s="400"/>
      <c r="F647" s="400"/>
      <c r="G647" s="400"/>
      <c r="H647" s="400"/>
      <c r="I647" s="400"/>
      <c r="J647" s="400"/>
      <c r="K647" s="400"/>
      <c r="L647" s="400"/>
      <c r="M647" s="400"/>
      <c r="N647" s="400"/>
      <c r="O647" s="400"/>
      <c r="P647" s="400"/>
      <c r="Q647" s="400"/>
      <c r="R647" s="400"/>
      <c r="S647" s="400"/>
      <c r="T647" s="400"/>
      <c r="U647" s="400"/>
      <c r="V647" s="103"/>
    </row>
    <row r="648" spans="2:22" ht="18.75" customHeight="1" x14ac:dyDescent="0.2">
      <c r="B648" s="101"/>
      <c r="C648" s="470" t="s">
        <v>673</v>
      </c>
      <c r="D648" s="470"/>
      <c r="E648" s="470"/>
      <c r="F648" s="470"/>
      <c r="G648" s="470"/>
      <c r="H648" s="470"/>
      <c r="I648" s="470"/>
      <c r="J648" s="470"/>
      <c r="K648" s="470"/>
      <c r="L648" s="470"/>
      <c r="M648" s="470"/>
      <c r="N648" s="470"/>
      <c r="O648" s="470"/>
      <c r="P648" s="470"/>
      <c r="Q648" s="470"/>
      <c r="R648" s="470"/>
      <c r="S648" s="470"/>
      <c r="T648" s="470"/>
      <c r="U648" s="102"/>
      <c r="V648" s="103"/>
    </row>
    <row r="649" spans="2:22" ht="15" customHeight="1" x14ac:dyDescent="0.2">
      <c r="B649" s="101"/>
      <c r="C649" s="520" t="s">
        <v>1463</v>
      </c>
      <c r="D649" s="520"/>
      <c r="E649" s="520"/>
      <c r="F649" s="520"/>
      <c r="G649" s="520"/>
      <c r="H649" s="520"/>
      <c r="I649" s="520"/>
      <c r="J649" s="520"/>
      <c r="K649" s="520"/>
      <c r="L649" s="520"/>
      <c r="M649" s="520"/>
      <c r="N649" s="520"/>
      <c r="O649" s="520"/>
      <c r="P649" s="520"/>
      <c r="Q649" s="520"/>
      <c r="R649" s="520"/>
      <c r="S649" s="520"/>
      <c r="T649" s="520"/>
      <c r="U649" s="520"/>
      <c r="V649" s="103"/>
    </row>
    <row r="650" spans="2:22" ht="18.75" customHeight="1" x14ac:dyDescent="0.2">
      <c r="B650" s="590" t="s">
        <v>2253</v>
      </c>
      <c r="C650" s="496"/>
      <c r="D650" s="496"/>
      <c r="E650" s="496"/>
      <c r="F650" s="496"/>
      <c r="G650" s="496"/>
      <c r="H650" s="496"/>
      <c r="I650" s="496"/>
      <c r="J650" s="496"/>
      <c r="K650" s="496"/>
      <c r="L650" s="496"/>
      <c r="M650" s="496"/>
      <c r="N650" s="496"/>
      <c r="O650" s="496"/>
      <c r="P650" s="496"/>
      <c r="Q650" s="496"/>
      <c r="R650" s="496"/>
      <c r="S650" s="496"/>
      <c r="T650" s="496"/>
      <c r="U650" s="496"/>
      <c r="V650" s="497"/>
    </row>
    <row r="651" spans="2:22" ht="23.25" customHeight="1" x14ac:dyDescent="0.2">
      <c r="B651" s="567" t="s">
        <v>674</v>
      </c>
      <c r="C651" s="445"/>
      <c r="D651" s="445"/>
      <c r="E651" s="445"/>
      <c r="F651" s="445"/>
      <c r="G651" s="445"/>
      <c r="H651" s="445"/>
      <c r="I651" s="445"/>
      <c r="J651" s="445"/>
      <c r="K651" s="445"/>
      <c r="L651" s="445"/>
      <c r="M651" s="445"/>
      <c r="N651" s="445"/>
      <c r="O651" s="445"/>
      <c r="P651" s="445"/>
      <c r="Q651" s="445"/>
      <c r="R651" s="445"/>
      <c r="S651" s="445"/>
      <c r="T651" s="445"/>
      <c r="U651" s="445"/>
      <c r="V651" s="568"/>
    </row>
    <row r="652" spans="2:22" ht="24.75" customHeight="1" x14ac:dyDescent="0.2">
      <c r="B652" s="119"/>
      <c r="C652" s="597" t="s">
        <v>2254</v>
      </c>
      <c r="D652" s="401"/>
      <c r="E652" s="401"/>
      <c r="F652" s="401"/>
      <c r="G652" s="401"/>
      <c r="H652" s="401"/>
      <c r="L652" s="120"/>
      <c r="N652" s="120"/>
      <c r="O652" s="578" t="s">
        <v>2255</v>
      </c>
      <c r="P652" s="578"/>
      <c r="Q652" s="578"/>
      <c r="R652" s="578"/>
      <c r="S652" s="578"/>
      <c r="T652" s="596"/>
      <c r="U652" s="121" t="s">
        <v>2256</v>
      </c>
      <c r="V652" s="122"/>
    </row>
    <row r="653" spans="2:22" s="125" customFormat="1" ht="7.5" customHeight="1" x14ac:dyDescent="0.2">
      <c r="B653" s="123"/>
      <c r="J653" s="75"/>
      <c r="K653" s="75"/>
      <c r="L653" s="75"/>
      <c r="M653" s="75"/>
      <c r="N653" s="75"/>
      <c r="O653" s="75"/>
      <c r="P653" s="75"/>
      <c r="Q653" s="75"/>
      <c r="R653" s="75"/>
      <c r="S653" s="75"/>
      <c r="T653" s="75"/>
      <c r="U653" s="75"/>
      <c r="V653" s="124"/>
    </row>
    <row r="654" spans="2:22" ht="26.25" customHeight="1" x14ac:dyDescent="0.2">
      <c r="B654" s="126"/>
      <c r="C654" s="585" t="s">
        <v>1464</v>
      </c>
      <c r="D654" s="401"/>
      <c r="E654" s="401"/>
      <c r="F654" s="401"/>
      <c r="G654" s="401"/>
      <c r="H654" s="401"/>
      <c r="I654" s="401"/>
      <c r="J654" s="129"/>
      <c r="K654" s="521" t="s">
        <v>676</v>
      </c>
      <c r="L654" s="522"/>
      <c r="M654" s="522"/>
      <c r="N654" s="522"/>
      <c r="O654" s="522"/>
      <c r="P654" s="522"/>
      <c r="Q654" s="523"/>
      <c r="R654" s="566" t="s">
        <v>677</v>
      </c>
      <c r="S654" s="566"/>
      <c r="T654" s="566"/>
      <c r="U654" s="566" t="s">
        <v>2259</v>
      </c>
      <c r="V654" s="131"/>
    </row>
    <row r="655" spans="2:22" ht="32.25" customHeight="1" x14ac:dyDescent="0.2">
      <c r="B655" s="68"/>
      <c r="C655" s="445" t="s">
        <v>675</v>
      </c>
      <c r="D655" s="401"/>
      <c r="E655" s="401"/>
      <c r="F655" s="401"/>
      <c r="G655" s="586"/>
      <c r="H655" s="149">
        <v>1</v>
      </c>
      <c r="I655" s="128"/>
      <c r="J655" s="129"/>
      <c r="K655" s="132" t="s">
        <v>2257</v>
      </c>
      <c r="L655" s="477" t="s">
        <v>2258</v>
      </c>
      <c r="M655" s="479"/>
      <c r="N655" s="477" t="s">
        <v>678</v>
      </c>
      <c r="O655" s="478"/>
      <c r="P655" s="478"/>
      <c r="Q655" s="479"/>
      <c r="R655" s="566"/>
      <c r="S655" s="566"/>
      <c r="T655" s="566"/>
      <c r="U655" s="566"/>
      <c r="V655" s="133"/>
    </row>
    <row r="656" spans="2:22" ht="13.5" customHeight="1" x14ac:dyDescent="0.2">
      <c r="B656" s="68"/>
      <c r="C656" s="69"/>
      <c r="D656" s="127"/>
      <c r="E656" s="127"/>
      <c r="F656" s="134"/>
      <c r="G656" s="55"/>
      <c r="H656" s="55"/>
      <c r="I656" s="128"/>
      <c r="J656" s="129"/>
      <c r="K656" s="135" t="s">
        <v>1994</v>
      </c>
      <c r="L656" s="483" t="s">
        <v>1947</v>
      </c>
      <c r="M656" s="483"/>
      <c r="N656" s="477" t="s">
        <v>1947</v>
      </c>
      <c r="O656" s="478"/>
      <c r="P656" s="479"/>
      <c r="Q656" s="130" t="s">
        <v>2000</v>
      </c>
      <c r="R656" s="566" t="s">
        <v>1994</v>
      </c>
      <c r="S656" s="566"/>
      <c r="T656" s="566"/>
      <c r="U656" s="130" t="s">
        <v>1947</v>
      </c>
      <c r="V656" s="133"/>
    </row>
    <row r="657" spans="2:22" ht="26.25" customHeight="1" x14ac:dyDescent="0.2">
      <c r="B657" s="68"/>
      <c r="C657" s="483" t="s">
        <v>679</v>
      </c>
      <c r="D657" s="483"/>
      <c r="E657" s="483"/>
      <c r="F657" s="483"/>
      <c r="G657" s="483"/>
      <c r="H657" s="483"/>
      <c r="I657" s="483"/>
      <c r="J657" s="483"/>
      <c r="K657" s="296">
        <v>902817</v>
      </c>
      <c r="L657" s="464">
        <v>0</v>
      </c>
      <c r="M657" s="465"/>
      <c r="N657" s="484">
        <v>902817</v>
      </c>
      <c r="O657" s="485"/>
      <c r="P657" s="486"/>
      <c r="Q657" s="297">
        <f>N657/N$674</f>
        <v>9.0105993313039576E-2</v>
      </c>
      <c r="R657" s="482">
        <v>0</v>
      </c>
      <c r="S657" s="482"/>
      <c r="T657" s="482"/>
      <c r="U657" s="296">
        <f>N657+R657</f>
        <v>902817</v>
      </c>
      <c r="V657" s="67"/>
    </row>
    <row r="658" spans="2:22" ht="36.75" customHeight="1" x14ac:dyDescent="0.2">
      <c r="B658" s="136">
        <v>1</v>
      </c>
      <c r="C658" s="441" t="str">
        <f>G38</f>
        <v xml:space="preserve">Atjaunots, restaurēts un aizsargāts kultūras mantojums  </v>
      </c>
      <c r="D658" s="441"/>
      <c r="E658" s="441"/>
      <c r="F658" s="441"/>
      <c r="G658" s="441"/>
      <c r="H658" s="441"/>
      <c r="I658" s="441"/>
      <c r="J658" s="441"/>
      <c r="K658" s="296">
        <v>7449464</v>
      </c>
      <c r="L658" s="464">
        <v>0</v>
      </c>
      <c r="M658" s="465"/>
      <c r="N658" s="482">
        <v>7449464</v>
      </c>
      <c r="O658" s="482"/>
      <c r="P658" s="482"/>
      <c r="Q658" s="297">
        <f t="shared" ref="Q658:Q673" si="0">N658/N$674</f>
        <v>0.74349658166575183</v>
      </c>
      <c r="R658" s="482">
        <v>0</v>
      </c>
      <c r="S658" s="482"/>
      <c r="T658" s="482"/>
      <c r="U658" s="296">
        <f t="shared" ref="U658:U673" si="1">N658+R658</f>
        <v>7449464</v>
      </c>
      <c r="V658" s="25"/>
    </row>
    <row r="659" spans="2:22" ht="33.75" customHeight="1" x14ac:dyDescent="0.2">
      <c r="B659" s="136">
        <v>2</v>
      </c>
      <c r="C659" s="441" t="str">
        <f>G40</f>
        <v>Sabiedrībai pieejams kultūras mantojums</v>
      </c>
      <c r="D659" s="441"/>
      <c r="E659" s="441"/>
      <c r="F659" s="441"/>
      <c r="G659" s="441"/>
      <c r="H659" s="441"/>
      <c r="I659" s="441"/>
      <c r="J659" s="441"/>
      <c r="K659" s="296">
        <v>950926</v>
      </c>
      <c r="L659" s="464">
        <v>0</v>
      </c>
      <c r="M659" s="465"/>
      <c r="N659" s="482">
        <v>950926</v>
      </c>
      <c r="O659" s="482"/>
      <c r="P659" s="482"/>
      <c r="Q659" s="297">
        <f t="shared" si="0"/>
        <v>9.4907530315884031E-2</v>
      </c>
      <c r="R659" s="482">
        <v>0</v>
      </c>
      <c r="S659" s="482"/>
      <c r="T659" s="482"/>
      <c r="U659" s="296">
        <f t="shared" si="1"/>
        <v>950926</v>
      </c>
      <c r="V659" s="25"/>
    </row>
    <row r="660" spans="2:22" ht="33.75" customHeight="1" x14ac:dyDescent="0.2">
      <c r="B660" s="136">
        <v>3</v>
      </c>
      <c r="C660" s="441" t="str">
        <f>G42</f>
        <v>Vecināta laikmetīgās mākslas un kultūras pieejamība un sasniegta plašāka auditorija</v>
      </c>
      <c r="D660" s="441"/>
      <c r="E660" s="441"/>
      <c r="F660" s="441"/>
      <c r="G660" s="441"/>
      <c r="H660" s="441"/>
      <c r="I660" s="441"/>
      <c r="J660" s="441"/>
      <c r="K660" s="296">
        <v>500000</v>
      </c>
      <c r="L660" s="464">
        <v>0</v>
      </c>
      <c r="M660" s="465"/>
      <c r="N660" s="482">
        <v>500000</v>
      </c>
      <c r="O660" s="482"/>
      <c r="P660" s="482"/>
      <c r="Q660" s="297">
        <f t="shared" si="0"/>
        <v>4.9902689754977796E-2</v>
      </c>
      <c r="R660" s="482">
        <v>0</v>
      </c>
      <c r="S660" s="482"/>
      <c r="T660" s="482"/>
      <c r="U660" s="296">
        <f t="shared" si="1"/>
        <v>500000</v>
      </c>
      <c r="V660" s="25"/>
    </row>
    <row r="661" spans="2:22" ht="33.75" customHeight="1" x14ac:dyDescent="0.2">
      <c r="B661" s="136">
        <v>4</v>
      </c>
      <c r="C661" s="441" t="str">
        <f>G46</f>
        <v>---</v>
      </c>
      <c r="D661" s="441"/>
      <c r="E661" s="441"/>
      <c r="F661" s="441"/>
      <c r="G661" s="441"/>
      <c r="H661" s="441"/>
      <c r="I661" s="441"/>
      <c r="J661" s="441"/>
      <c r="K661" s="296">
        <f t="shared" ref="K661:K669" si="2">N661*(H$655)</f>
        <v>0</v>
      </c>
      <c r="L661" s="464">
        <f t="shared" ref="L661:L669" si="3">N661*(100%-H$655)</f>
        <v>0</v>
      </c>
      <c r="M661" s="465"/>
      <c r="N661" s="482">
        <v>0</v>
      </c>
      <c r="O661" s="482"/>
      <c r="P661" s="482"/>
      <c r="Q661" s="297">
        <f t="shared" si="0"/>
        <v>0</v>
      </c>
      <c r="R661" s="482">
        <v>0</v>
      </c>
      <c r="S661" s="482"/>
      <c r="T661" s="482"/>
      <c r="U661" s="296">
        <f t="shared" si="1"/>
        <v>0</v>
      </c>
      <c r="V661" s="25"/>
    </row>
    <row r="662" spans="2:22" ht="33.75" customHeight="1" x14ac:dyDescent="0.2">
      <c r="B662" s="136">
        <v>5</v>
      </c>
      <c r="C662" s="441" t="str">
        <f>G48</f>
        <v>---</v>
      </c>
      <c r="D662" s="441"/>
      <c r="E662" s="441"/>
      <c r="F662" s="441"/>
      <c r="G662" s="441"/>
      <c r="H662" s="441"/>
      <c r="I662" s="441"/>
      <c r="J662" s="441"/>
      <c r="K662" s="296">
        <f t="shared" si="2"/>
        <v>0</v>
      </c>
      <c r="L662" s="464">
        <f t="shared" si="3"/>
        <v>0</v>
      </c>
      <c r="M662" s="465"/>
      <c r="N662" s="482">
        <v>0</v>
      </c>
      <c r="O662" s="482"/>
      <c r="P662" s="482"/>
      <c r="Q662" s="297">
        <f t="shared" si="0"/>
        <v>0</v>
      </c>
      <c r="R662" s="482">
        <v>0</v>
      </c>
      <c r="S662" s="482"/>
      <c r="T662" s="482"/>
      <c r="U662" s="296">
        <f t="shared" si="1"/>
        <v>0</v>
      </c>
      <c r="V662" s="25"/>
    </row>
    <row r="663" spans="2:22" ht="33.75" customHeight="1" x14ac:dyDescent="0.2">
      <c r="B663" s="136">
        <v>6</v>
      </c>
      <c r="C663" s="441"/>
      <c r="D663" s="441"/>
      <c r="E663" s="441"/>
      <c r="F663" s="441"/>
      <c r="G663" s="441"/>
      <c r="H663" s="441"/>
      <c r="I663" s="441"/>
      <c r="J663" s="441"/>
      <c r="K663" s="296">
        <f t="shared" si="2"/>
        <v>0</v>
      </c>
      <c r="L663" s="464">
        <f t="shared" si="3"/>
        <v>0</v>
      </c>
      <c r="M663" s="465"/>
      <c r="N663" s="482">
        <v>0</v>
      </c>
      <c r="O663" s="482"/>
      <c r="P663" s="482"/>
      <c r="Q663" s="297">
        <f t="shared" si="0"/>
        <v>0</v>
      </c>
      <c r="R663" s="482">
        <v>0</v>
      </c>
      <c r="S663" s="482"/>
      <c r="T663" s="482"/>
      <c r="U663" s="296">
        <f t="shared" si="1"/>
        <v>0</v>
      </c>
      <c r="V663" s="25"/>
    </row>
    <row r="664" spans="2:22" ht="33.75" customHeight="1" x14ac:dyDescent="0.2">
      <c r="B664" s="136">
        <v>7</v>
      </c>
      <c r="C664" s="441"/>
      <c r="D664" s="441"/>
      <c r="E664" s="441"/>
      <c r="F664" s="441"/>
      <c r="G664" s="441"/>
      <c r="H664" s="441"/>
      <c r="I664" s="441"/>
      <c r="J664" s="441"/>
      <c r="K664" s="296">
        <f t="shared" si="2"/>
        <v>0</v>
      </c>
      <c r="L664" s="464">
        <f t="shared" si="3"/>
        <v>0</v>
      </c>
      <c r="M664" s="465"/>
      <c r="N664" s="482">
        <v>0</v>
      </c>
      <c r="O664" s="482"/>
      <c r="P664" s="482"/>
      <c r="Q664" s="297">
        <f t="shared" si="0"/>
        <v>0</v>
      </c>
      <c r="R664" s="482">
        <v>0</v>
      </c>
      <c r="S664" s="482"/>
      <c r="T664" s="482"/>
      <c r="U664" s="296">
        <f t="shared" si="1"/>
        <v>0</v>
      </c>
      <c r="V664" s="25"/>
    </row>
    <row r="665" spans="2:22" ht="33.75" customHeight="1" x14ac:dyDescent="0.2">
      <c r="B665" s="136">
        <v>8</v>
      </c>
      <c r="C665" s="441"/>
      <c r="D665" s="441"/>
      <c r="E665" s="441"/>
      <c r="F665" s="441"/>
      <c r="G665" s="441"/>
      <c r="H665" s="441"/>
      <c r="I665" s="441"/>
      <c r="J665" s="441"/>
      <c r="K665" s="296">
        <f t="shared" si="2"/>
        <v>0</v>
      </c>
      <c r="L665" s="464">
        <f t="shared" si="3"/>
        <v>0</v>
      </c>
      <c r="M665" s="465"/>
      <c r="N665" s="482">
        <v>0</v>
      </c>
      <c r="O665" s="482"/>
      <c r="P665" s="482"/>
      <c r="Q665" s="297">
        <f t="shared" si="0"/>
        <v>0</v>
      </c>
      <c r="R665" s="482">
        <v>0</v>
      </c>
      <c r="S665" s="482"/>
      <c r="T665" s="482"/>
      <c r="U665" s="296">
        <f t="shared" si="1"/>
        <v>0</v>
      </c>
      <c r="V665" s="25"/>
    </row>
    <row r="666" spans="2:22" ht="33.75" customHeight="1" x14ac:dyDescent="0.2">
      <c r="B666" s="136">
        <v>9</v>
      </c>
      <c r="C666" s="441"/>
      <c r="D666" s="441"/>
      <c r="E666" s="441"/>
      <c r="F666" s="441"/>
      <c r="G666" s="441"/>
      <c r="H666" s="441"/>
      <c r="I666" s="441"/>
      <c r="J666" s="441"/>
      <c r="K666" s="296">
        <f t="shared" si="2"/>
        <v>0</v>
      </c>
      <c r="L666" s="464">
        <f t="shared" si="3"/>
        <v>0</v>
      </c>
      <c r="M666" s="465"/>
      <c r="N666" s="482">
        <v>0</v>
      </c>
      <c r="O666" s="482"/>
      <c r="P666" s="482"/>
      <c r="Q666" s="297">
        <f t="shared" si="0"/>
        <v>0</v>
      </c>
      <c r="R666" s="482">
        <v>0</v>
      </c>
      <c r="S666" s="482"/>
      <c r="T666" s="482"/>
      <c r="U666" s="296">
        <f t="shared" si="1"/>
        <v>0</v>
      </c>
      <c r="V666" s="25"/>
    </row>
    <row r="667" spans="2:22" ht="33.75" customHeight="1" x14ac:dyDescent="0.2">
      <c r="B667" s="136">
        <v>10</v>
      </c>
      <c r="C667" s="441"/>
      <c r="D667" s="441"/>
      <c r="E667" s="441"/>
      <c r="F667" s="441"/>
      <c r="G667" s="441"/>
      <c r="H667" s="441"/>
      <c r="I667" s="441"/>
      <c r="J667" s="441"/>
      <c r="K667" s="296">
        <f t="shared" si="2"/>
        <v>0</v>
      </c>
      <c r="L667" s="464">
        <f t="shared" si="3"/>
        <v>0</v>
      </c>
      <c r="M667" s="465"/>
      <c r="N667" s="482">
        <v>0</v>
      </c>
      <c r="O667" s="482"/>
      <c r="P667" s="482"/>
      <c r="Q667" s="297">
        <f t="shared" si="0"/>
        <v>0</v>
      </c>
      <c r="R667" s="482">
        <v>0</v>
      </c>
      <c r="S667" s="482"/>
      <c r="T667" s="482"/>
      <c r="U667" s="296">
        <f t="shared" si="1"/>
        <v>0</v>
      </c>
      <c r="V667" s="25"/>
    </row>
    <row r="668" spans="2:22" ht="33.75" customHeight="1" x14ac:dyDescent="0.2">
      <c r="B668" s="136">
        <v>11</v>
      </c>
      <c r="C668" s="441"/>
      <c r="D668" s="441"/>
      <c r="E668" s="441"/>
      <c r="F668" s="441"/>
      <c r="G668" s="441"/>
      <c r="H668" s="441"/>
      <c r="I668" s="441"/>
      <c r="J668" s="441"/>
      <c r="K668" s="296">
        <f t="shared" si="2"/>
        <v>0</v>
      </c>
      <c r="L668" s="464">
        <f t="shared" si="3"/>
        <v>0</v>
      </c>
      <c r="M668" s="465"/>
      <c r="N668" s="482">
        <v>0</v>
      </c>
      <c r="O668" s="482"/>
      <c r="P668" s="482"/>
      <c r="Q668" s="297">
        <f t="shared" si="0"/>
        <v>0</v>
      </c>
      <c r="R668" s="482">
        <v>0</v>
      </c>
      <c r="S668" s="482"/>
      <c r="T668" s="482"/>
      <c r="U668" s="296">
        <f t="shared" si="1"/>
        <v>0</v>
      </c>
      <c r="V668" s="25"/>
    </row>
    <row r="669" spans="2:22" ht="33.75" customHeight="1" x14ac:dyDescent="0.2">
      <c r="B669" s="136">
        <v>12</v>
      </c>
      <c r="C669" s="441"/>
      <c r="D669" s="441"/>
      <c r="E669" s="441"/>
      <c r="F669" s="441"/>
      <c r="G669" s="441"/>
      <c r="H669" s="441"/>
      <c r="I669" s="441"/>
      <c r="J669" s="441"/>
      <c r="K669" s="296">
        <f t="shared" si="2"/>
        <v>0</v>
      </c>
      <c r="L669" s="464">
        <f t="shared" si="3"/>
        <v>0</v>
      </c>
      <c r="M669" s="465"/>
      <c r="N669" s="482">
        <v>0</v>
      </c>
      <c r="O669" s="482"/>
      <c r="P669" s="482"/>
      <c r="Q669" s="297">
        <f t="shared" si="0"/>
        <v>0</v>
      </c>
      <c r="R669" s="482">
        <v>0</v>
      </c>
      <c r="S669" s="482"/>
      <c r="T669" s="482"/>
      <c r="U669" s="296">
        <f t="shared" si="1"/>
        <v>0</v>
      </c>
      <c r="V669" s="25"/>
    </row>
    <row r="670" spans="2:22" ht="18.75" customHeight="1" x14ac:dyDescent="0.2">
      <c r="B670" s="76"/>
      <c r="C670" s="380" t="s">
        <v>689</v>
      </c>
      <c r="D670" s="380"/>
      <c r="E670" s="380"/>
      <c r="F670" s="380"/>
      <c r="G670" s="380"/>
      <c r="H670" s="380"/>
      <c r="I670" s="380"/>
      <c r="J670" s="380"/>
      <c r="K670" s="296">
        <v>150293</v>
      </c>
      <c r="L670" s="464">
        <v>0</v>
      </c>
      <c r="M670" s="465"/>
      <c r="N670" s="482">
        <v>150293</v>
      </c>
      <c r="O670" s="482"/>
      <c r="P670" s="482"/>
      <c r="Q670" s="297">
        <f t="shared" si="0"/>
        <v>1.5000049902689754E-2</v>
      </c>
      <c r="R670" s="482">
        <v>0</v>
      </c>
      <c r="S670" s="482"/>
      <c r="T670" s="482"/>
      <c r="U670" s="296">
        <f t="shared" si="1"/>
        <v>150293</v>
      </c>
      <c r="V670" s="85"/>
    </row>
    <row r="671" spans="2:22" ht="18.75" customHeight="1" x14ac:dyDescent="0.2">
      <c r="B671" s="76"/>
      <c r="C671" s="380" t="s">
        <v>2260</v>
      </c>
      <c r="D671" s="380"/>
      <c r="E671" s="380"/>
      <c r="F671" s="380"/>
      <c r="G671" s="380"/>
      <c r="H671" s="380"/>
      <c r="I671" s="380"/>
      <c r="J671" s="380"/>
      <c r="K671" s="296">
        <v>50000</v>
      </c>
      <c r="L671" s="464">
        <v>0</v>
      </c>
      <c r="M671" s="465"/>
      <c r="N671" s="482">
        <v>50000</v>
      </c>
      <c r="O671" s="482"/>
      <c r="P671" s="482"/>
      <c r="Q671" s="297">
        <f t="shared" si="0"/>
        <v>4.9902689754977797E-3</v>
      </c>
      <c r="R671" s="482">
        <v>0</v>
      </c>
      <c r="S671" s="482"/>
      <c r="T671" s="482"/>
      <c r="U671" s="296">
        <f t="shared" si="1"/>
        <v>50000</v>
      </c>
      <c r="V671" s="85"/>
    </row>
    <row r="672" spans="2:22" ht="18.75" customHeight="1" x14ac:dyDescent="0.2">
      <c r="B672" s="76"/>
      <c r="C672" s="380" t="s">
        <v>680</v>
      </c>
      <c r="D672" s="380"/>
      <c r="E672" s="380"/>
      <c r="F672" s="380"/>
      <c r="G672" s="380"/>
      <c r="H672" s="380"/>
      <c r="I672" s="380"/>
      <c r="J672" s="380"/>
      <c r="K672" s="296">
        <v>0</v>
      </c>
      <c r="L672" s="464">
        <v>0</v>
      </c>
      <c r="M672" s="465"/>
      <c r="N672" s="482">
        <v>0</v>
      </c>
      <c r="O672" s="482"/>
      <c r="P672" s="482"/>
      <c r="Q672" s="297">
        <f t="shared" si="0"/>
        <v>0</v>
      </c>
      <c r="R672" s="482">
        <v>0</v>
      </c>
      <c r="S672" s="482"/>
      <c r="T672" s="482"/>
      <c r="U672" s="296">
        <f t="shared" si="1"/>
        <v>0</v>
      </c>
      <c r="V672" s="85"/>
    </row>
    <row r="673" spans="2:22" ht="18.75" customHeight="1" x14ac:dyDescent="0.2">
      <c r="B673" s="76"/>
      <c r="C673" s="447" t="s">
        <v>2261</v>
      </c>
      <c r="D673" s="447"/>
      <c r="E673" s="447"/>
      <c r="F673" s="447"/>
      <c r="G673" s="447"/>
      <c r="H673" s="447"/>
      <c r="I673" s="447"/>
      <c r="J673" s="447"/>
      <c r="K673" s="296">
        <v>16000</v>
      </c>
      <c r="L673" s="464">
        <v>0</v>
      </c>
      <c r="M673" s="465"/>
      <c r="N673" s="482">
        <v>16000</v>
      </c>
      <c r="O673" s="482"/>
      <c r="P673" s="482"/>
      <c r="Q673" s="297">
        <f t="shared" si="0"/>
        <v>1.5968860721592894E-3</v>
      </c>
      <c r="R673" s="482">
        <v>0</v>
      </c>
      <c r="S673" s="482"/>
      <c r="T673" s="482"/>
      <c r="U673" s="296">
        <f t="shared" si="1"/>
        <v>16000</v>
      </c>
      <c r="V673" s="85"/>
    </row>
    <row r="674" spans="2:22" ht="18.75" customHeight="1" x14ac:dyDescent="0.2">
      <c r="B674" s="76"/>
      <c r="C674" s="480" t="s">
        <v>2262</v>
      </c>
      <c r="D674" s="480"/>
      <c r="E674" s="480"/>
      <c r="F674" s="480"/>
      <c r="G674" s="480"/>
      <c r="H674" s="480"/>
      <c r="I674" s="480"/>
      <c r="J674" s="480"/>
      <c r="K674" s="294">
        <f>SUM(K657:K673)</f>
        <v>10019500</v>
      </c>
      <c r="L674" s="518">
        <f>SUM(L657:M673)</f>
        <v>0</v>
      </c>
      <c r="M674" s="519"/>
      <c r="N674" s="515">
        <f>SUM(N657:P673)</f>
        <v>10019500</v>
      </c>
      <c r="O674" s="516"/>
      <c r="P674" s="517"/>
      <c r="Q674" s="295">
        <f>SUM(Q657:Q673)</f>
        <v>1.0000000000000002</v>
      </c>
      <c r="R674" s="515">
        <f>SUM(R657:T673)</f>
        <v>0</v>
      </c>
      <c r="S674" s="516"/>
      <c r="T674" s="517"/>
      <c r="U674" s="294">
        <f>SUM(U657:U673)</f>
        <v>10019500</v>
      </c>
      <c r="V674" s="85"/>
    </row>
    <row r="675" spans="2:22" ht="18.75" customHeight="1" x14ac:dyDescent="0.2">
      <c r="B675" s="76"/>
      <c r="C675" s="546" t="s">
        <v>681</v>
      </c>
      <c r="D675" s="546"/>
      <c r="E675" s="546"/>
      <c r="F675" s="546"/>
      <c r="G675" s="546"/>
      <c r="H675" s="546"/>
      <c r="I675" s="546"/>
      <c r="J675" s="546"/>
      <c r="K675" s="546"/>
      <c r="L675" s="546"/>
      <c r="M675" s="546"/>
      <c r="N675" s="546"/>
      <c r="O675" s="546"/>
      <c r="P675" s="546"/>
      <c r="Q675" s="546"/>
      <c r="R675" s="546"/>
      <c r="S675" s="546"/>
      <c r="T675" s="546"/>
      <c r="U675" s="546"/>
      <c r="V675" s="85"/>
    </row>
    <row r="676" spans="2:22" ht="20.25" customHeight="1" x14ac:dyDescent="0.2">
      <c r="B676" s="76"/>
      <c r="C676" s="471" t="s">
        <v>2263</v>
      </c>
      <c r="D676" s="472"/>
      <c r="E676" s="472"/>
      <c r="F676" s="472"/>
      <c r="G676" s="473"/>
      <c r="H676" s="305">
        <v>2011</v>
      </c>
      <c r="I676" s="471">
        <v>2012</v>
      </c>
      <c r="J676" s="524"/>
      <c r="K676" s="305">
        <v>2013</v>
      </c>
      <c r="L676" s="481">
        <v>2014</v>
      </c>
      <c r="M676" s="481"/>
      <c r="N676" s="481">
        <v>2015</v>
      </c>
      <c r="O676" s="481"/>
      <c r="P676" s="481">
        <v>2016</v>
      </c>
      <c r="Q676" s="481"/>
      <c r="R676" s="481">
        <v>2017</v>
      </c>
      <c r="S676" s="481"/>
      <c r="T676" s="481"/>
      <c r="U676" s="305" t="s">
        <v>2262</v>
      </c>
      <c r="V676" s="85"/>
    </row>
    <row r="677" spans="2:22" ht="30" customHeight="1" x14ac:dyDescent="0.2">
      <c r="B677" s="76"/>
      <c r="C677" s="477" t="s">
        <v>679</v>
      </c>
      <c r="D677" s="478"/>
      <c r="E677" s="478"/>
      <c r="F677" s="478"/>
      <c r="G677" s="462"/>
      <c r="H677" s="298">
        <v>0</v>
      </c>
      <c r="I677" s="475">
        <v>157938</v>
      </c>
      <c r="J677" s="476"/>
      <c r="K677" s="299">
        <v>146654</v>
      </c>
      <c r="L677" s="463">
        <v>149912</v>
      </c>
      <c r="M677" s="463"/>
      <c r="N677" s="463">
        <v>149912</v>
      </c>
      <c r="O677" s="463"/>
      <c r="P677" s="463">
        <v>149380</v>
      </c>
      <c r="Q677" s="463"/>
      <c r="R677" s="463">
        <v>149021</v>
      </c>
      <c r="S677" s="463"/>
      <c r="T677" s="463"/>
      <c r="U677" s="300">
        <f t="shared" ref="U677:U694" si="4">SUM(H677:T677)</f>
        <v>902817</v>
      </c>
      <c r="V677" s="85"/>
    </row>
    <row r="678" spans="2:22" ht="50.1" customHeight="1" x14ac:dyDescent="0.2">
      <c r="B678" s="89">
        <v>1</v>
      </c>
      <c r="C678" s="460" t="str">
        <f>G38</f>
        <v xml:space="preserve">Atjaunots, restaurēts un aizsargāts kultūras mantojums  </v>
      </c>
      <c r="D678" s="461"/>
      <c r="E678" s="461"/>
      <c r="F678" s="461"/>
      <c r="G678" s="462"/>
      <c r="H678" s="298">
        <v>0</v>
      </c>
      <c r="I678" s="475">
        <v>0</v>
      </c>
      <c r="J678" s="476"/>
      <c r="K678" s="299">
        <v>2979786</v>
      </c>
      <c r="L678" s="463">
        <v>1241577</v>
      </c>
      <c r="M678" s="463"/>
      <c r="N678" s="463">
        <v>1241577</v>
      </c>
      <c r="O678" s="463"/>
      <c r="P678" s="463">
        <v>1241577</v>
      </c>
      <c r="Q678" s="463"/>
      <c r="R678" s="463">
        <v>744947</v>
      </c>
      <c r="S678" s="463"/>
      <c r="T678" s="463"/>
      <c r="U678" s="300">
        <f t="shared" si="4"/>
        <v>7449464</v>
      </c>
      <c r="V678" s="85"/>
    </row>
    <row r="679" spans="2:22" ht="50.1" customHeight="1" x14ac:dyDescent="0.2">
      <c r="B679" s="89">
        <v>2</v>
      </c>
      <c r="C679" s="468" t="str">
        <f>G40</f>
        <v>Sabiedrībai pieejams kultūras mantojums</v>
      </c>
      <c r="D679" s="469"/>
      <c r="E679" s="469"/>
      <c r="F679" s="469"/>
      <c r="G679" s="462"/>
      <c r="H679" s="298">
        <v>0</v>
      </c>
      <c r="I679" s="475">
        <v>312370</v>
      </c>
      <c r="J679" s="476"/>
      <c r="K679" s="299">
        <v>159639</v>
      </c>
      <c r="L679" s="463">
        <v>159639</v>
      </c>
      <c r="M679" s="463"/>
      <c r="N679" s="463">
        <v>159639</v>
      </c>
      <c r="O679" s="463"/>
      <c r="P679" s="463">
        <v>159639</v>
      </c>
      <c r="Q679" s="463"/>
      <c r="R679" s="463">
        <v>0</v>
      </c>
      <c r="S679" s="463"/>
      <c r="T679" s="463"/>
      <c r="U679" s="300">
        <f t="shared" si="4"/>
        <v>950926</v>
      </c>
      <c r="V679" s="85"/>
    </row>
    <row r="680" spans="2:22" ht="50.1" customHeight="1" x14ac:dyDescent="0.2">
      <c r="B680" s="89">
        <v>3</v>
      </c>
      <c r="C680" s="468" t="str">
        <f>G42</f>
        <v>Vecināta laikmetīgās mākslas un kultūras pieejamība un sasniegta plašāka auditorija</v>
      </c>
      <c r="D680" s="469"/>
      <c r="E680" s="469"/>
      <c r="F680" s="469"/>
      <c r="G680" s="462"/>
      <c r="H680" s="298">
        <v>0</v>
      </c>
      <c r="I680" s="475">
        <v>0</v>
      </c>
      <c r="J680" s="476"/>
      <c r="K680" s="299">
        <v>200000</v>
      </c>
      <c r="L680" s="463">
        <v>200000</v>
      </c>
      <c r="M680" s="463"/>
      <c r="N680" s="463">
        <v>50000</v>
      </c>
      <c r="O680" s="463"/>
      <c r="P680" s="463">
        <v>50000</v>
      </c>
      <c r="Q680" s="463"/>
      <c r="R680" s="463">
        <v>0</v>
      </c>
      <c r="S680" s="463"/>
      <c r="T680" s="463"/>
      <c r="U680" s="300">
        <f t="shared" si="4"/>
        <v>500000</v>
      </c>
      <c r="V680" s="85"/>
    </row>
    <row r="681" spans="2:22" ht="50.1" customHeight="1" x14ac:dyDescent="0.2">
      <c r="B681" s="89">
        <v>4</v>
      </c>
      <c r="C681" s="468" t="str">
        <f>G44</f>
        <v>---</v>
      </c>
      <c r="D681" s="469"/>
      <c r="E681" s="469"/>
      <c r="F681" s="469"/>
      <c r="G681" s="462"/>
      <c r="H681" s="298">
        <v>0</v>
      </c>
      <c r="I681" s="475">
        <v>0</v>
      </c>
      <c r="J681" s="476"/>
      <c r="K681" s="299">
        <v>0</v>
      </c>
      <c r="L681" s="463">
        <v>0</v>
      </c>
      <c r="M681" s="463"/>
      <c r="N681" s="463">
        <v>0</v>
      </c>
      <c r="O681" s="463"/>
      <c r="P681" s="463">
        <v>0</v>
      </c>
      <c r="Q681" s="463"/>
      <c r="R681" s="463">
        <v>0</v>
      </c>
      <c r="S681" s="463"/>
      <c r="T681" s="463"/>
      <c r="U681" s="300">
        <f t="shared" si="4"/>
        <v>0</v>
      </c>
      <c r="V681" s="85"/>
    </row>
    <row r="682" spans="2:22" ht="50.1" customHeight="1" x14ac:dyDescent="0.2">
      <c r="B682" s="89">
        <v>5</v>
      </c>
      <c r="C682" s="468" t="str">
        <f>G46</f>
        <v>---</v>
      </c>
      <c r="D682" s="469"/>
      <c r="E682" s="469"/>
      <c r="F682" s="469"/>
      <c r="G682" s="462"/>
      <c r="H682" s="298">
        <v>0</v>
      </c>
      <c r="I682" s="475">
        <v>0</v>
      </c>
      <c r="J682" s="476"/>
      <c r="K682" s="299">
        <v>0</v>
      </c>
      <c r="L682" s="463">
        <v>0</v>
      </c>
      <c r="M682" s="463"/>
      <c r="N682" s="463">
        <v>0</v>
      </c>
      <c r="O682" s="463"/>
      <c r="P682" s="463">
        <v>0</v>
      </c>
      <c r="Q682" s="463"/>
      <c r="R682" s="463">
        <v>0</v>
      </c>
      <c r="S682" s="463"/>
      <c r="T682" s="463"/>
      <c r="U682" s="300">
        <f t="shared" si="4"/>
        <v>0</v>
      </c>
      <c r="V682" s="85"/>
    </row>
    <row r="683" spans="2:22" ht="50.1" customHeight="1" x14ac:dyDescent="0.2">
      <c r="B683" s="89">
        <v>6</v>
      </c>
      <c r="C683" s="468" t="str">
        <f>G48</f>
        <v>---</v>
      </c>
      <c r="D683" s="469"/>
      <c r="E683" s="469"/>
      <c r="F683" s="469"/>
      <c r="G683" s="462"/>
      <c r="H683" s="298">
        <v>0</v>
      </c>
      <c r="I683" s="475">
        <v>0</v>
      </c>
      <c r="J683" s="476"/>
      <c r="K683" s="299">
        <v>0</v>
      </c>
      <c r="L683" s="463">
        <v>0</v>
      </c>
      <c r="M683" s="463"/>
      <c r="N683" s="463">
        <v>0</v>
      </c>
      <c r="O683" s="463"/>
      <c r="P683" s="463">
        <v>0</v>
      </c>
      <c r="Q683" s="463"/>
      <c r="R683" s="463">
        <v>0</v>
      </c>
      <c r="S683" s="463"/>
      <c r="T683" s="463"/>
      <c r="U683" s="300">
        <f t="shared" si="4"/>
        <v>0</v>
      </c>
      <c r="V683" s="85"/>
    </row>
    <row r="684" spans="2:22" ht="50.1" customHeight="1" x14ac:dyDescent="0.2">
      <c r="B684" s="89">
        <v>7</v>
      </c>
      <c r="C684" s="468" t="str">
        <f>G50</f>
        <v>---</v>
      </c>
      <c r="D684" s="469"/>
      <c r="E684" s="469"/>
      <c r="F684" s="469"/>
      <c r="G684" s="462"/>
      <c r="H684" s="298">
        <v>0</v>
      </c>
      <c r="I684" s="475">
        <v>0</v>
      </c>
      <c r="J684" s="476"/>
      <c r="K684" s="299">
        <v>0</v>
      </c>
      <c r="L684" s="463">
        <v>0</v>
      </c>
      <c r="M684" s="463"/>
      <c r="N684" s="463">
        <v>0</v>
      </c>
      <c r="O684" s="463"/>
      <c r="P684" s="463">
        <v>0</v>
      </c>
      <c r="Q684" s="463"/>
      <c r="R684" s="463">
        <v>0</v>
      </c>
      <c r="S684" s="463"/>
      <c r="T684" s="463"/>
      <c r="U684" s="300">
        <f t="shared" si="4"/>
        <v>0</v>
      </c>
      <c r="V684" s="85"/>
    </row>
    <row r="685" spans="2:22" ht="50.1" customHeight="1" x14ac:dyDescent="0.2">
      <c r="B685" s="89">
        <v>8</v>
      </c>
      <c r="C685" s="468" t="str">
        <f>G52</f>
        <v>---</v>
      </c>
      <c r="D685" s="469"/>
      <c r="E685" s="469"/>
      <c r="F685" s="469"/>
      <c r="G685" s="462"/>
      <c r="H685" s="298">
        <v>0</v>
      </c>
      <c r="I685" s="475">
        <v>0</v>
      </c>
      <c r="J685" s="476"/>
      <c r="K685" s="299">
        <v>0</v>
      </c>
      <c r="L685" s="463">
        <v>0</v>
      </c>
      <c r="M685" s="463"/>
      <c r="N685" s="463">
        <v>0</v>
      </c>
      <c r="O685" s="463"/>
      <c r="P685" s="463">
        <v>0</v>
      </c>
      <c r="Q685" s="463"/>
      <c r="R685" s="463">
        <v>0</v>
      </c>
      <c r="S685" s="463"/>
      <c r="T685" s="463"/>
      <c r="U685" s="300">
        <f t="shared" si="4"/>
        <v>0</v>
      </c>
      <c r="V685" s="85"/>
    </row>
    <row r="686" spans="2:22" ht="50.1" customHeight="1" x14ac:dyDescent="0.2">
      <c r="B686" s="89">
        <v>9</v>
      </c>
      <c r="C686" s="468" t="str">
        <f>G54</f>
        <v>---</v>
      </c>
      <c r="D686" s="469"/>
      <c r="E686" s="469"/>
      <c r="F686" s="469"/>
      <c r="G686" s="462"/>
      <c r="H686" s="298">
        <v>0</v>
      </c>
      <c r="I686" s="475">
        <v>0</v>
      </c>
      <c r="J686" s="476"/>
      <c r="K686" s="299">
        <v>0</v>
      </c>
      <c r="L686" s="463">
        <v>0</v>
      </c>
      <c r="M686" s="463"/>
      <c r="N686" s="463">
        <v>0</v>
      </c>
      <c r="O686" s="463"/>
      <c r="P686" s="463">
        <v>0</v>
      </c>
      <c r="Q686" s="463"/>
      <c r="R686" s="463">
        <v>0</v>
      </c>
      <c r="S686" s="463"/>
      <c r="T686" s="463"/>
      <c r="U686" s="300">
        <f t="shared" si="4"/>
        <v>0</v>
      </c>
      <c r="V686" s="85"/>
    </row>
    <row r="687" spans="2:22" ht="50.1" customHeight="1" x14ac:dyDescent="0.2">
      <c r="B687" s="89">
        <v>10</v>
      </c>
      <c r="C687" s="468" t="str">
        <f>G56</f>
        <v>---</v>
      </c>
      <c r="D687" s="469"/>
      <c r="E687" s="469"/>
      <c r="F687" s="469"/>
      <c r="G687" s="462"/>
      <c r="H687" s="298">
        <v>0</v>
      </c>
      <c r="I687" s="475">
        <v>0</v>
      </c>
      <c r="J687" s="476"/>
      <c r="K687" s="299">
        <v>0</v>
      </c>
      <c r="L687" s="463">
        <v>0</v>
      </c>
      <c r="M687" s="463"/>
      <c r="N687" s="463">
        <v>0</v>
      </c>
      <c r="O687" s="463"/>
      <c r="P687" s="463">
        <v>0</v>
      </c>
      <c r="Q687" s="463"/>
      <c r="R687" s="463">
        <v>0</v>
      </c>
      <c r="S687" s="463"/>
      <c r="T687" s="463"/>
      <c r="U687" s="300">
        <f t="shared" si="4"/>
        <v>0</v>
      </c>
      <c r="V687" s="85"/>
    </row>
    <row r="688" spans="2:22" ht="50.1" customHeight="1" x14ac:dyDescent="0.2">
      <c r="B688" s="89">
        <v>11</v>
      </c>
      <c r="C688" s="468" t="str">
        <f>G58</f>
        <v>---</v>
      </c>
      <c r="D688" s="469"/>
      <c r="E688" s="469"/>
      <c r="F688" s="469"/>
      <c r="G688" s="462"/>
      <c r="H688" s="298">
        <v>0</v>
      </c>
      <c r="I688" s="475">
        <v>0</v>
      </c>
      <c r="J688" s="476"/>
      <c r="K688" s="299">
        <v>0</v>
      </c>
      <c r="L688" s="463">
        <v>0</v>
      </c>
      <c r="M688" s="463"/>
      <c r="N688" s="463">
        <v>0</v>
      </c>
      <c r="O688" s="463"/>
      <c r="P688" s="463">
        <v>0</v>
      </c>
      <c r="Q688" s="463"/>
      <c r="R688" s="463">
        <v>0</v>
      </c>
      <c r="S688" s="463"/>
      <c r="T688" s="463"/>
      <c r="U688" s="300">
        <f t="shared" si="4"/>
        <v>0</v>
      </c>
      <c r="V688" s="85"/>
    </row>
    <row r="689" spans="2:22" ht="50.1" customHeight="1" x14ac:dyDescent="0.2">
      <c r="B689" s="89">
        <v>12</v>
      </c>
      <c r="C689" s="468" t="str">
        <f>G60</f>
        <v>---</v>
      </c>
      <c r="D689" s="469"/>
      <c r="E689" s="469"/>
      <c r="F689" s="469"/>
      <c r="G689" s="462"/>
      <c r="H689" s="298">
        <v>0</v>
      </c>
      <c r="I689" s="475">
        <v>0</v>
      </c>
      <c r="J689" s="476"/>
      <c r="K689" s="299">
        <v>0</v>
      </c>
      <c r="L689" s="463">
        <v>0</v>
      </c>
      <c r="M689" s="463"/>
      <c r="N689" s="463">
        <v>0</v>
      </c>
      <c r="O689" s="463"/>
      <c r="P689" s="463">
        <v>0</v>
      </c>
      <c r="Q689" s="463"/>
      <c r="R689" s="463">
        <v>0</v>
      </c>
      <c r="S689" s="463"/>
      <c r="T689" s="463"/>
      <c r="U689" s="300">
        <f t="shared" si="4"/>
        <v>0</v>
      </c>
      <c r="V689" s="85"/>
    </row>
    <row r="690" spans="2:22" ht="30" customHeight="1" x14ac:dyDescent="0.2">
      <c r="B690" s="76"/>
      <c r="C690" s="521" t="s">
        <v>689</v>
      </c>
      <c r="D690" s="522"/>
      <c r="E690" s="522"/>
      <c r="F690" s="522"/>
      <c r="G690" s="523"/>
      <c r="H690" s="298">
        <v>0</v>
      </c>
      <c r="I690" s="475">
        <v>20000</v>
      </c>
      <c r="J690" s="476"/>
      <c r="K690" s="299">
        <v>20000</v>
      </c>
      <c r="L690" s="463">
        <v>34000</v>
      </c>
      <c r="M690" s="463"/>
      <c r="N690" s="463">
        <v>30000</v>
      </c>
      <c r="O690" s="463"/>
      <c r="P690" s="463">
        <v>30000</v>
      </c>
      <c r="Q690" s="463"/>
      <c r="R690" s="463">
        <v>16293</v>
      </c>
      <c r="S690" s="463"/>
      <c r="T690" s="463"/>
      <c r="U690" s="300">
        <f t="shared" si="4"/>
        <v>150293</v>
      </c>
      <c r="V690" s="85"/>
    </row>
    <row r="691" spans="2:22" ht="30" customHeight="1" x14ac:dyDescent="0.2">
      <c r="B691" s="76"/>
      <c r="C691" s="521" t="s">
        <v>2260</v>
      </c>
      <c r="D691" s="522"/>
      <c r="E691" s="522"/>
      <c r="F691" s="522"/>
      <c r="G691" s="523"/>
      <c r="H691" s="298">
        <v>0</v>
      </c>
      <c r="I691" s="475">
        <v>10000</v>
      </c>
      <c r="J691" s="476"/>
      <c r="K691" s="299">
        <v>10000</v>
      </c>
      <c r="L691" s="463">
        <v>10000</v>
      </c>
      <c r="M691" s="463"/>
      <c r="N691" s="463">
        <v>10000</v>
      </c>
      <c r="O691" s="463"/>
      <c r="P691" s="463">
        <v>5000</v>
      </c>
      <c r="Q691" s="463"/>
      <c r="R691" s="463">
        <v>5000</v>
      </c>
      <c r="S691" s="463"/>
      <c r="T691" s="463"/>
      <c r="U691" s="300">
        <f t="shared" si="4"/>
        <v>50000</v>
      </c>
      <c r="V691" s="85"/>
    </row>
    <row r="692" spans="2:22" ht="30" customHeight="1" x14ac:dyDescent="0.2">
      <c r="B692" s="76"/>
      <c r="C692" s="521" t="s">
        <v>680</v>
      </c>
      <c r="D692" s="522"/>
      <c r="E692" s="522"/>
      <c r="F692" s="522"/>
      <c r="G692" s="523"/>
      <c r="H692" s="298">
        <v>0</v>
      </c>
      <c r="I692" s="475">
        <v>0</v>
      </c>
      <c r="J692" s="476"/>
      <c r="K692" s="299">
        <v>0</v>
      </c>
      <c r="L692" s="463">
        <v>0</v>
      </c>
      <c r="M692" s="463"/>
      <c r="N692" s="463">
        <v>0</v>
      </c>
      <c r="O692" s="463"/>
      <c r="P692" s="463">
        <v>0</v>
      </c>
      <c r="Q692" s="463"/>
      <c r="R692" s="463">
        <v>0</v>
      </c>
      <c r="S692" s="463"/>
      <c r="T692" s="463"/>
      <c r="U692" s="300">
        <f t="shared" si="4"/>
        <v>0</v>
      </c>
      <c r="V692" s="85"/>
    </row>
    <row r="693" spans="2:22" ht="30" customHeight="1" x14ac:dyDescent="0.2">
      <c r="B693" s="76"/>
      <c r="C693" s="477" t="s">
        <v>2261</v>
      </c>
      <c r="D693" s="478"/>
      <c r="E693" s="478"/>
      <c r="F693" s="478"/>
      <c r="G693" s="479"/>
      <c r="H693" s="298">
        <v>0</v>
      </c>
      <c r="I693" s="475">
        <v>1000</v>
      </c>
      <c r="J693" s="476"/>
      <c r="K693" s="299">
        <v>3000</v>
      </c>
      <c r="L693" s="463">
        <v>3000</v>
      </c>
      <c r="M693" s="463"/>
      <c r="N693" s="463">
        <v>3000</v>
      </c>
      <c r="O693" s="463"/>
      <c r="P693" s="463">
        <v>3000</v>
      </c>
      <c r="Q693" s="463"/>
      <c r="R693" s="463">
        <v>3000</v>
      </c>
      <c r="S693" s="463"/>
      <c r="T693" s="463"/>
      <c r="U693" s="300">
        <f t="shared" si="4"/>
        <v>16000</v>
      </c>
      <c r="V693" s="85"/>
    </row>
    <row r="694" spans="2:22" ht="30" customHeight="1" x14ac:dyDescent="0.2">
      <c r="B694" s="76"/>
      <c r="C694" s="528" t="s">
        <v>2262</v>
      </c>
      <c r="D694" s="529"/>
      <c r="E694" s="529"/>
      <c r="F694" s="529"/>
      <c r="G694" s="539"/>
      <c r="H694" s="306">
        <f>SUM(H677:H693)</f>
        <v>0</v>
      </c>
      <c r="I694" s="536">
        <f>SUM(I677:I693)</f>
        <v>501308</v>
      </c>
      <c r="J694" s="537"/>
      <c r="K694" s="306">
        <f>SUM(K677:K693)</f>
        <v>3519079</v>
      </c>
      <c r="L694" s="538">
        <f>SUM(L677:M693)</f>
        <v>1798128</v>
      </c>
      <c r="M694" s="538"/>
      <c r="N694" s="538">
        <f>SUM(N677:O693)</f>
        <v>1644128</v>
      </c>
      <c r="O694" s="538"/>
      <c r="P694" s="538">
        <f>SUM(P677:Q693)</f>
        <v>1638596</v>
      </c>
      <c r="Q694" s="538"/>
      <c r="R694" s="538">
        <f>SUM(R677:T693)</f>
        <v>918261</v>
      </c>
      <c r="S694" s="538"/>
      <c r="T694" s="538"/>
      <c r="U694" s="300">
        <f t="shared" si="4"/>
        <v>10019500</v>
      </c>
      <c r="V694" s="85"/>
    </row>
    <row r="695" spans="2:22" ht="18.75" customHeight="1" x14ac:dyDescent="0.2">
      <c r="B695" s="76"/>
      <c r="C695" s="62"/>
      <c r="D695" s="88"/>
      <c r="E695" s="88"/>
      <c r="F695" s="88"/>
      <c r="G695" s="88"/>
      <c r="H695" s="88"/>
      <c r="I695" s="62"/>
      <c r="J695" s="62"/>
      <c r="K695" s="62"/>
      <c r="L695" s="62"/>
      <c r="M695" s="62"/>
      <c r="N695" s="62"/>
      <c r="O695" s="62"/>
      <c r="P695" s="62"/>
      <c r="Q695" s="62"/>
      <c r="R695" s="62"/>
      <c r="S695" s="62"/>
      <c r="T695" s="62"/>
      <c r="U695" s="62"/>
      <c r="V695" s="85"/>
    </row>
    <row r="696" spans="2:22" ht="18.75" customHeight="1" x14ac:dyDescent="0.2">
      <c r="B696" s="76"/>
      <c r="C696" s="474" t="s">
        <v>682</v>
      </c>
      <c r="D696" s="474"/>
      <c r="E696" s="474"/>
      <c r="F696" s="474"/>
      <c r="G696" s="474"/>
      <c r="H696" s="474"/>
      <c r="I696" s="474"/>
      <c r="J696" s="474"/>
      <c r="K696" s="474"/>
      <c r="L696" s="474"/>
      <c r="M696" s="474"/>
      <c r="N696" s="474"/>
      <c r="O696" s="474"/>
      <c r="P696" s="474"/>
      <c r="Q696" s="474"/>
      <c r="R696" s="474"/>
      <c r="S696" s="474"/>
      <c r="T696" s="474"/>
      <c r="U696" s="62"/>
      <c r="V696" s="85"/>
    </row>
    <row r="697" spans="2:22" ht="18.75" customHeight="1" x14ac:dyDescent="0.2">
      <c r="B697" s="76"/>
      <c r="C697" s="471" t="s">
        <v>2264</v>
      </c>
      <c r="D697" s="472"/>
      <c r="E697" s="472"/>
      <c r="F697" s="472"/>
      <c r="G697" s="473"/>
      <c r="H697" s="305">
        <v>2011</v>
      </c>
      <c r="I697" s="305">
        <v>2012</v>
      </c>
      <c r="J697" s="471">
        <v>2013</v>
      </c>
      <c r="K697" s="524"/>
      <c r="L697" s="481">
        <v>2014</v>
      </c>
      <c r="M697" s="481"/>
      <c r="N697" s="481">
        <v>2015</v>
      </c>
      <c r="O697" s="481"/>
      <c r="P697" s="481">
        <v>2016</v>
      </c>
      <c r="Q697" s="481"/>
      <c r="R697" s="481">
        <v>2017</v>
      </c>
      <c r="S697" s="481"/>
      <c r="T697" s="481"/>
      <c r="U697" s="305" t="s">
        <v>2262</v>
      </c>
      <c r="V697" s="85"/>
    </row>
    <row r="698" spans="2:22" ht="30" customHeight="1" x14ac:dyDescent="0.2">
      <c r="B698" s="76"/>
      <c r="C698" s="477" t="s">
        <v>2265</v>
      </c>
      <c r="D698" s="478"/>
      <c r="E698" s="478"/>
      <c r="F698" s="478"/>
      <c r="G698" s="462"/>
      <c r="H698" s="301">
        <v>0</v>
      </c>
      <c r="I698" s="301">
        <v>0</v>
      </c>
      <c r="J698" s="531">
        <v>0</v>
      </c>
      <c r="K698" s="532"/>
      <c r="L698" s="487">
        <v>0</v>
      </c>
      <c r="M698" s="487"/>
      <c r="N698" s="487">
        <v>0</v>
      </c>
      <c r="O698" s="487"/>
      <c r="P698" s="487">
        <v>0</v>
      </c>
      <c r="Q698" s="487"/>
      <c r="R698" s="487">
        <v>0</v>
      </c>
      <c r="S698" s="487"/>
      <c r="T698" s="487"/>
      <c r="U698" s="302">
        <f t="shared" ref="U698:U707" si="5">SUM(H698:T698)</f>
        <v>0</v>
      </c>
      <c r="V698" s="85"/>
    </row>
    <row r="699" spans="2:22" ht="30" customHeight="1" x14ac:dyDescent="0.2">
      <c r="B699" s="76"/>
      <c r="C699" s="477" t="s">
        <v>2266</v>
      </c>
      <c r="D699" s="478"/>
      <c r="E699" s="478"/>
      <c r="F699" s="478"/>
      <c r="G699" s="462"/>
      <c r="H699" s="301">
        <v>0</v>
      </c>
      <c r="I699" s="301">
        <v>36000</v>
      </c>
      <c r="J699" s="531">
        <v>80000</v>
      </c>
      <c r="K699" s="532"/>
      <c r="L699" s="487">
        <v>80000</v>
      </c>
      <c r="M699" s="487"/>
      <c r="N699" s="487">
        <v>80000</v>
      </c>
      <c r="O699" s="487"/>
      <c r="P699" s="487">
        <v>50000</v>
      </c>
      <c r="Q699" s="487"/>
      <c r="R699" s="487">
        <v>40000</v>
      </c>
      <c r="S699" s="487"/>
      <c r="T699" s="487"/>
      <c r="U699" s="302">
        <f t="shared" si="5"/>
        <v>366000</v>
      </c>
      <c r="V699" s="85"/>
    </row>
    <row r="700" spans="2:22" ht="30" customHeight="1" x14ac:dyDescent="0.2">
      <c r="B700" s="76"/>
      <c r="C700" s="477" t="s">
        <v>2267</v>
      </c>
      <c r="D700" s="478"/>
      <c r="E700" s="478"/>
      <c r="F700" s="478"/>
      <c r="G700" s="462"/>
      <c r="H700" s="301">
        <v>0</v>
      </c>
      <c r="I700" s="301">
        <v>0</v>
      </c>
      <c r="J700" s="531">
        <v>12000</v>
      </c>
      <c r="K700" s="532"/>
      <c r="L700" s="487">
        <v>12000</v>
      </c>
      <c r="M700" s="487"/>
      <c r="N700" s="487">
        <v>12000</v>
      </c>
      <c r="O700" s="487"/>
      <c r="P700" s="487">
        <v>12000</v>
      </c>
      <c r="Q700" s="487"/>
      <c r="R700" s="487">
        <v>12000</v>
      </c>
      <c r="S700" s="487"/>
      <c r="T700" s="487"/>
      <c r="U700" s="302">
        <f t="shared" si="5"/>
        <v>60000</v>
      </c>
      <c r="V700" s="85"/>
    </row>
    <row r="701" spans="2:22" ht="30" customHeight="1" x14ac:dyDescent="0.2">
      <c r="B701" s="76"/>
      <c r="C701" s="477" t="s">
        <v>2268</v>
      </c>
      <c r="D701" s="478"/>
      <c r="E701" s="478"/>
      <c r="F701" s="478"/>
      <c r="G701" s="462"/>
      <c r="H701" s="301">
        <v>0</v>
      </c>
      <c r="I701" s="301">
        <v>0</v>
      </c>
      <c r="J701" s="531">
        <v>24000</v>
      </c>
      <c r="K701" s="532"/>
      <c r="L701" s="487">
        <v>24000</v>
      </c>
      <c r="M701" s="487"/>
      <c r="N701" s="487">
        <v>24000</v>
      </c>
      <c r="O701" s="487"/>
      <c r="P701" s="487">
        <v>24000</v>
      </c>
      <c r="Q701" s="487"/>
      <c r="R701" s="487">
        <v>24000</v>
      </c>
      <c r="S701" s="487"/>
      <c r="T701" s="487"/>
      <c r="U701" s="302">
        <f t="shared" si="5"/>
        <v>120000</v>
      </c>
      <c r="V701" s="85"/>
    </row>
    <row r="702" spans="2:22" ht="30" customHeight="1" x14ac:dyDescent="0.2">
      <c r="B702" s="76"/>
      <c r="C702" s="477" t="s">
        <v>2269</v>
      </c>
      <c r="D702" s="478"/>
      <c r="E702" s="478"/>
      <c r="F702" s="478"/>
      <c r="G702" s="462"/>
      <c r="H702" s="301">
        <v>0</v>
      </c>
      <c r="I702" s="301">
        <v>0</v>
      </c>
      <c r="J702" s="531">
        <v>24000</v>
      </c>
      <c r="K702" s="532"/>
      <c r="L702" s="487">
        <v>24000</v>
      </c>
      <c r="M702" s="487"/>
      <c r="N702" s="487">
        <v>24000</v>
      </c>
      <c r="O702" s="487"/>
      <c r="P702" s="487">
        <v>24000</v>
      </c>
      <c r="Q702" s="487"/>
      <c r="R702" s="487">
        <v>24000</v>
      </c>
      <c r="S702" s="487"/>
      <c r="T702" s="487"/>
      <c r="U702" s="302">
        <f t="shared" si="5"/>
        <v>120000</v>
      </c>
      <c r="V702" s="85"/>
    </row>
    <row r="703" spans="2:22" ht="30" customHeight="1" x14ac:dyDescent="0.2">
      <c r="B703" s="76"/>
      <c r="C703" s="477" t="s">
        <v>2270</v>
      </c>
      <c r="D703" s="478"/>
      <c r="E703" s="478"/>
      <c r="F703" s="478"/>
      <c r="G703" s="462"/>
      <c r="H703" s="301">
        <v>0</v>
      </c>
      <c r="I703" s="301">
        <v>17817</v>
      </c>
      <c r="J703" s="531">
        <v>9000</v>
      </c>
      <c r="K703" s="532"/>
      <c r="L703" s="487">
        <v>9000</v>
      </c>
      <c r="M703" s="487"/>
      <c r="N703" s="487">
        <v>9000</v>
      </c>
      <c r="O703" s="487"/>
      <c r="P703" s="487">
        <v>9000</v>
      </c>
      <c r="Q703" s="487"/>
      <c r="R703" s="487">
        <v>15000</v>
      </c>
      <c r="S703" s="487"/>
      <c r="T703" s="487"/>
      <c r="U703" s="302">
        <f t="shared" si="5"/>
        <v>68817</v>
      </c>
      <c r="V703" s="85"/>
    </row>
    <row r="704" spans="2:22" ht="30" customHeight="1" x14ac:dyDescent="0.2">
      <c r="B704" s="76"/>
      <c r="C704" s="477" t="s">
        <v>2271</v>
      </c>
      <c r="D704" s="478"/>
      <c r="E704" s="478"/>
      <c r="F704" s="478"/>
      <c r="G704" s="462"/>
      <c r="H704" s="301">
        <v>0</v>
      </c>
      <c r="I704" s="301">
        <v>28000</v>
      </c>
      <c r="J704" s="531">
        <v>28000</v>
      </c>
      <c r="K704" s="532"/>
      <c r="L704" s="487">
        <v>28000</v>
      </c>
      <c r="M704" s="487"/>
      <c r="N704" s="487">
        <v>28000</v>
      </c>
      <c r="O704" s="487"/>
      <c r="P704" s="487">
        <v>28000</v>
      </c>
      <c r="Q704" s="487"/>
      <c r="R704" s="487">
        <v>28000</v>
      </c>
      <c r="S704" s="487"/>
      <c r="T704" s="487"/>
      <c r="U704" s="302">
        <f t="shared" si="5"/>
        <v>168000</v>
      </c>
      <c r="V704" s="85"/>
    </row>
    <row r="705" spans="2:22" ht="30" customHeight="1" x14ac:dyDescent="0.2">
      <c r="B705" s="76"/>
      <c r="C705" s="477" t="s">
        <v>2272</v>
      </c>
      <c r="D705" s="478"/>
      <c r="E705" s="478"/>
      <c r="F705" s="478"/>
      <c r="G705" s="462"/>
      <c r="H705" s="301">
        <v>0</v>
      </c>
      <c r="I705" s="301">
        <v>0</v>
      </c>
      <c r="J705" s="531">
        <v>0</v>
      </c>
      <c r="K705" s="532"/>
      <c r="L705" s="487">
        <v>0</v>
      </c>
      <c r="M705" s="487"/>
      <c r="N705" s="487">
        <v>0</v>
      </c>
      <c r="O705" s="487"/>
      <c r="P705" s="487">
        <v>0</v>
      </c>
      <c r="Q705" s="487"/>
      <c r="R705" s="487">
        <v>0</v>
      </c>
      <c r="S705" s="487"/>
      <c r="T705" s="487"/>
      <c r="U705" s="302">
        <f t="shared" si="5"/>
        <v>0</v>
      </c>
      <c r="V705" s="85"/>
    </row>
    <row r="706" spans="2:22" ht="30" customHeight="1" x14ac:dyDescent="0.2">
      <c r="B706" s="76"/>
      <c r="C706" s="477" t="s">
        <v>683</v>
      </c>
      <c r="D706" s="478"/>
      <c r="E706" s="478"/>
      <c r="F706" s="478"/>
      <c r="G706" s="462"/>
      <c r="H706" s="301">
        <v>0</v>
      </c>
      <c r="I706" s="301">
        <v>0</v>
      </c>
      <c r="J706" s="531">
        <v>0</v>
      </c>
      <c r="K706" s="532"/>
      <c r="L706" s="487">
        <v>0</v>
      </c>
      <c r="M706" s="487"/>
      <c r="N706" s="487">
        <v>0</v>
      </c>
      <c r="O706" s="487"/>
      <c r="P706" s="487">
        <v>0</v>
      </c>
      <c r="Q706" s="487"/>
      <c r="R706" s="487">
        <v>0</v>
      </c>
      <c r="S706" s="487"/>
      <c r="T706" s="487"/>
      <c r="U706" s="302">
        <f t="shared" si="5"/>
        <v>0</v>
      </c>
      <c r="V706" s="85"/>
    </row>
    <row r="707" spans="2:22" ht="18.75" customHeight="1" x14ac:dyDescent="0.2">
      <c r="B707" s="76"/>
      <c r="C707" s="528" t="s">
        <v>2262</v>
      </c>
      <c r="D707" s="529"/>
      <c r="E707" s="529"/>
      <c r="F707" s="529"/>
      <c r="G707" s="530"/>
      <c r="H707" s="307">
        <f>SUM(H698:H706)</f>
        <v>0</v>
      </c>
      <c r="I707" s="307">
        <f>SUM(I698:I706)</f>
        <v>81817</v>
      </c>
      <c r="J707" s="526">
        <f>SUM(J698:K706)</f>
        <v>177000</v>
      </c>
      <c r="K707" s="527"/>
      <c r="L707" s="499">
        <f>SUM(L698:M706)</f>
        <v>177000</v>
      </c>
      <c r="M707" s="499"/>
      <c r="N707" s="499">
        <f>SUM(N698:O706)</f>
        <v>177000</v>
      </c>
      <c r="O707" s="499"/>
      <c r="P707" s="499">
        <f>SUM(P698:Q706)</f>
        <v>147000</v>
      </c>
      <c r="Q707" s="499"/>
      <c r="R707" s="499">
        <f>SUM(R698:T706)</f>
        <v>143000</v>
      </c>
      <c r="S707" s="499"/>
      <c r="T707" s="499"/>
      <c r="U707" s="302">
        <f t="shared" si="5"/>
        <v>902817</v>
      </c>
      <c r="V707" s="85"/>
    </row>
    <row r="708" spans="2:22" ht="18.75" customHeight="1" x14ac:dyDescent="0.2">
      <c r="B708" s="76"/>
      <c r="C708" s="62"/>
      <c r="D708" s="62"/>
      <c r="E708" s="62"/>
      <c r="F708" s="62"/>
      <c r="G708" s="62"/>
      <c r="H708" s="62"/>
      <c r="I708" s="62"/>
      <c r="J708" s="62"/>
      <c r="K708" s="62"/>
      <c r="L708" s="62"/>
      <c r="M708" s="62"/>
      <c r="N708" s="62"/>
      <c r="O708" s="62"/>
      <c r="P708" s="62"/>
      <c r="Q708" s="62"/>
      <c r="R708" s="62"/>
      <c r="S708" s="62"/>
      <c r="T708" s="62"/>
      <c r="U708" s="62"/>
      <c r="V708" s="85"/>
    </row>
    <row r="709" spans="2:22" ht="18.75" customHeight="1" x14ac:dyDescent="0.2">
      <c r="B709" s="76"/>
      <c r="C709" s="474" t="s">
        <v>684</v>
      </c>
      <c r="D709" s="595"/>
      <c r="E709" s="595"/>
      <c r="F709" s="595"/>
      <c r="G709" s="595"/>
      <c r="H709" s="595"/>
      <c r="I709" s="401"/>
      <c r="J709" s="62"/>
      <c r="K709" s="62"/>
      <c r="L709" s="62"/>
      <c r="M709" s="576"/>
      <c r="N709" s="576"/>
      <c r="O709" s="576"/>
      <c r="P709" s="576"/>
      <c r="Q709" s="576"/>
      <c r="R709" s="576"/>
      <c r="S709" s="576"/>
      <c r="T709" s="576"/>
      <c r="U709" s="576"/>
      <c r="V709" s="85"/>
    </row>
    <row r="710" spans="2:22" ht="18.75" customHeight="1" x14ac:dyDescent="0.2">
      <c r="B710" s="76"/>
      <c r="C710" s="525" t="s">
        <v>2264</v>
      </c>
      <c r="D710" s="525"/>
      <c r="E710" s="525"/>
      <c r="F710" s="525"/>
      <c r="G710" s="525" t="s">
        <v>2280</v>
      </c>
      <c r="H710" s="525"/>
      <c r="I710" s="525" t="s">
        <v>1995</v>
      </c>
      <c r="J710" s="525"/>
      <c r="K710" s="309" t="s">
        <v>2281</v>
      </c>
      <c r="L710" s="458"/>
      <c r="M710" s="459"/>
      <c r="N710" s="459"/>
      <c r="O710" s="459"/>
      <c r="P710" s="459"/>
      <c r="Q710" s="459"/>
      <c r="R710" s="459"/>
      <c r="S710" s="459"/>
      <c r="T710" s="459"/>
      <c r="U710" s="459"/>
      <c r="V710" s="85"/>
    </row>
    <row r="711" spans="2:22" ht="18.75" customHeight="1" x14ac:dyDescent="0.2">
      <c r="B711" s="76"/>
      <c r="C711" s="444" t="s">
        <v>685</v>
      </c>
      <c r="D711" s="444"/>
      <c r="E711" s="444"/>
      <c r="F711" s="444"/>
      <c r="G711" s="454"/>
      <c r="H711" s="455"/>
      <c r="I711" s="453">
        <v>0</v>
      </c>
      <c r="J711" s="453"/>
      <c r="K711" s="310">
        <v>0</v>
      </c>
      <c r="L711" s="458"/>
      <c r="M711" s="459"/>
      <c r="N711" s="459"/>
      <c r="O711" s="459"/>
      <c r="P711" s="459"/>
      <c r="Q711" s="459"/>
      <c r="R711" s="459"/>
      <c r="S711" s="459"/>
      <c r="T711" s="459"/>
      <c r="U711" s="459"/>
      <c r="V711" s="85"/>
    </row>
    <row r="712" spans="2:22" ht="18.75" customHeight="1" x14ac:dyDescent="0.2">
      <c r="B712" s="76"/>
      <c r="C712" s="444" t="s">
        <v>2273</v>
      </c>
      <c r="D712" s="444"/>
      <c r="E712" s="444"/>
      <c r="F712" s="444"/>
      <c r="G712" s="454"/>
      <c r="H712" s="455"/>
      <c r="I712" s="453">
        <v>0</v>
      </c>
      <c r="J712" s="453"/>
      <c r="K712" s="310">
        <v>0</v>
      </c>
      <c r="L712" s="458"/>
      <c r="M712" s="459"/>
      <c r="N712" s="459"/>
      <c r="O712" s="459"/>
      <c r="P712" s="459"/>
      <c r="Q712" s="459"/>
      <c r="R712" s="459"/>
      <c r="S712" s="459"/>
      <c r="T712" s="459"/>
      <c r="U712" s="459"/>
      <c r="V712" s="85"/>
    </row>
    <row r="713" spans="2:22" ht="18.75" customHeight="1" x14ac:dyDescent="0.2">
      <c r="B713" s="76"/>
      <c r="C713" s="444" t="s">
        <v>686</v>
      </c>
      <c r="D713" s="444"/>
      <c r="E713" s="444"/>
      <c r="F713" s="444"/>
      <c r="G713" s="454"/>
      <c r="H713" s="455"/>
      <c r="I713" s="453">
        <v>0</v>
      </c>
      <c r="J713" s="453"/>
      <c r="K713" s="310">
        <v>0</v>
      </c>
      <c r="L713" s="458"/>
      <c r="M713" s="459"/>
      <c r="N713" s="459"/>
      <c r="O713" s="459"/>
      <c r="P713" s="459"/>
      <c r="Q713" s="459"/>
      <c r="R713" s="459"/>
      <c r="S713" s="459"/>
      <c r="T713" s="459"/>
      <c r="U713" s="459"/>
      <c r="V713" s="85"/>
    </row>
    <row r="714" spans="2:22" ht="18.75" customHeight="1" x14ac:dyDescent="0.2">
      <c r="B714" s="76"/>
      <c r="C714" s="444" t="s">
        <v>2274</v>
      </c>
      <c r="D714" s="444"/>
      <c r="E714" s="444"/>
      <c r="F714" s="444"/>
      <c r="G714" s="454"/>
      <c r="H714" s="455"/>
      <c r="I714" s="453">
        <v>0</v>
      </c>
      <c r="J714" s="453"/>
      <c r="K714" s="310">
        <v>0</v>
      </c>
      <c r="L714" s="458"/>
      <c r="M714" s="459"/>
      <c r="N714" s="459"/>
      <c r="O714" s="459"/>
      <c r="P714" s="459"/>
      <c r="Q714" s="459"/>
      <c r="R714" s="459"/>
      <c r="S714" s="459"/>
      <c r="T714" s="459"/>
      <c r="U714" s="459"/>
      <c r="V714" s="85"/>
    </row>
    <row r="715" spans="2:22" ht="18.75" customHeight="1" x14ac:dyDescent="0.2">
      <c r="B715" s="76"/>
      <c r="C715" s="444" t="s">
        <v>2275</v>
      </c>
      <c r="D715" s="444"/>
      <c r="E715" s="444"/>
      <c r="F715" s="444"/>
      <c r="G715" s="454"/>
      <c r="H715" s="455"/>
      <c r="I715" s="453">
        <v>0</v>
      </c>
      <c r="J715" s="453"/>
      <c r="K715" s="310">
        <v>0</v>
      </c>
      <c r="L715" s="458"/>
      <c r="M715" s="459"/>
      <c r="N715" s="459"/>
      <c r="O715" s="459"/>
      <c r="P715" s="459"/>
      <c r="Q715" s="459"/>
      <c r="R715" s="459"/>
      <c r="S715" s="459"/>
      <c r="T715" s="459"/>
      <c r="U715" s="459"/>
      <c r="V715" s="85"/>
    </row>
    <row r="716" spans="2:22" ht="18.75" customHeight="1" x14ac:dyDescent="0.2">
      <c r="B716" s="76"/>
      <c r="C716" s="444" t="s">
        <v>2276</v>
      </c>
      <c r="D716" s="444"/>
      <c r="E716" s="444"/>
      <c r="F716" s="444"/>
      <c r="G716" s="454"/>
      <c r="H716" s="455"/>
      <c r="I716" s="453">
        <v>0</v>
      </c>
      <c r="J716" s="453"/>
      <c r="K716" s="310">
        <v>0</v>
      </c>
      <c r="L716" s="458"/>
      <c r="M716" s="459"/>
      <c r="N716" s="459"/>
      <c r="O716" s="459"/>
      <c r="P716" s="459"/>
      <c r="Q716" s="459"/>
      <c r="R716" s="459"/>
      <c r="S716" s="459"/>
      <c r="T716" s="459"/>
      <c r="U716" s="459"/>
      <c r="V716" s="85"/>
    </row>
    <row r="717" spans="2:22" ht="18.75" customHeight="1" x14ac:dyDescent="0.2">
      <c r="B717" s="76"/>
      <c r="C717" s="443" t="s">
        <v>2262</v>
      </c>
      <c r="D717" s="443"/>
      <c r="E717" s="443"/>
      <c r="F717" s="443"/>
      <c r="G717" s="456"/>
      <c r="H717" s="457"/>
      <c r="I717" s="446"/>
      <c r="J717" s="446"/>
      <c r="K717" s="311">
        <f>SUM(K711:K716)</f>
        <v>0</v>
      </c>
      <c r="L717" s="458"/>
      <c r="M717" s="459"/>
      <c r="N717" s="459"/>
      <c r="O717" s="459"/>
      <c r="P717" s="459"/>
      <c r="Q717" s="459"/>
      <c r="R717" s="459"/>
      <c r="S717" s="459"/>
      <c r="T717" s="459"/>
      <c r="U717" s="459"/>
      <c r="V717" s="85"/>
    </row>
    <row r="718" spans="2:22" ht="6.75" customHeight="1" x14ac:dyDescent="0.2">
      <c r="B718" s="76"/>
      <c r="C718" s="62"/>
      <c r="D718" s="62"/>
      <c r="E718" s="62"/>
      <c r="F718" s="62"/>
      <c r="G718" s="62"/>
      <c r="H718" s="62"/>
      <c r="I718" s="62"/>
      <c r="J718" s="62"/>
      <c r="K718" s="62"/>
      <c r="L718" s="62"/>
      <c r="M718" s="62"/>
      <c r="N718" s="62"/>
      <c r="O718" s="62"/>
      <c r="P718" s="62"/>
      <c r="Q718" s="62"/>
      <c r="R718" s="62"/>
      <c r="S718" s="62"/>
      <c r="T718" s="62"/>
      <c r="U718" s="62"/>
      <c r="V718" s="85"/>
    </row>
    <row r="719" spans="2:22" ht="18" customHeight="1" x14ac:dyDescent="0.2">
      <c r="B719" s="137"/>
      <c r="C719" s="589" t="s">
        <v>687</v>
      </c>
      <c r="D719" s="589"/>
      <c r="E719" s="589"/>
      <c r="F719" s="589"/>
      <c r="G719" s="589"/>
      <c r="H719" s="589"/>
      <c r="I719" s="589"/>
      <c r="J719" s="589"/>
      <c r="K719" s="589"/>
      <c r="L719" s="589"/>
      <c r="M719" s="589"/>
      <c r="N719" s="589"/>
      <c r="O719" s="589"/>
      <c r="P719" s="589"/>
      <c r="Q719" s="589"/>
      <c r="R719" s="589"/>
      <c r="S719" s="589"/>
      <c r="T719" s="589"/>
      <c r="U719" s="589"/>
      <c r="V719" s="138"/>
    </row>
    <row r="720" spans="2:22" ht="35.25" customHeight="1" x14ac:dyDescent="0.2">
      <c r="B720" s="139"/>
      <c r="C720" s="445" t="s">
        <v>688</v>
      </c>
      <c r="D720" s="445"/>
      <c r="E720" s="445"/>
      <c r="F720" s="445"/>
      <c r="G720" s="445"/>
      <c r="H720" s="445"/>
      <c r="I720" s="445"/>
      <c r="J720" s="445"/>
      <c r="K720" s="445"/>
      <c r="L720" s="445"/>
      <c r="M720" s="445"/>
      <c r="N720" s="445"/>
      <c r="O720" s="445"/>
      <c r="P720" s="445"/>
      <c r="Q720" s="445"/>
      <c r="R720" s="445"/>
      <c r="S720" s="445"/>
      <c r="T720" s="445"/>
      <c r="U720" s="445"/>
      <c r="V720" s="140"/>
    </row>
    <row r="721" spans="2:22" ht="24.75" customHeight="1" x14ac:dyDescent="0.2">
      <c r="B721" s="76"/>
      <c r="C721" s="62"/>
      <c r="D721" s="96"/>
      <c r="E721" s="96"/>
      <c r="F721" s="96"/>
      <c r="G721" s="96"/>
      <c r="H721" s="96"/>
      <c r="I721" s="578"/>
      <c r="J721" s="120"/>
      <c r="K721" s="582" t="s">
        <v>2277</v>
      </c>
      <c r="L721" s="141"/>
      <c r="M721" s="141"/>
      <c r="N721" s="141"/>
      <c r="O721" s="142"/>
      <c r="P721" s="142"/>
      <c r="Q721" s="142"/>
      <c r="R721" s="142"/>
      <c r="S721" s="142"/>
      <c r="T721" s="142"/>
      <c r="U721" s="62"/>
      <c r="V721" s="85"/>
    </row>
    <row r="722" spans="2:22" ht="21.75" customHeight="1" x14ac:dyDescent="0.2">
      <c r="B722" s="76"/>
      <c r="C722" s="62"/>
      <c r="D722" s="142"/>
      <c r="E722" s="142"/>
      <c r="F722" s="142"/>
      <c r="G722" s="142"/>
      <c r="H722" s="142"/>
      <c r="I722" s="578"/>
      <c r="J722" s="120"/>
      <c r="K722" s="583"/>
      <c r="L722" s="181"/>
      <c r="M722" s="576"/>
      <c r="N722" s="576"/>
      <c r="O722" s="576"/>
      <c r="P722" s="576"/>
      <c r="Q722" s="576"/>
      <c r="R722" s="576"/>
      <c r="S722" s="576"/>
      <c r="T722" s="576"/>
      <c r="U722" s="576"/>
      <c r="V722" s="85"/>
    </row>
    <row r="723" spans="2:22" ht="30" customHeight="1" x14ac:dyDescent="0.2">
      <c r="B723" s="76"/>
      <c r="C723" s="483" t="s">
        <v>679</v>
      </c>
      <c r="D723" s="483"/>
      <c r="E723" s="483"/>
      <c r="F723" s="483"/>
      <c r="G723" s="483"/>
      <c r="H723" s="483"/>
      <c r="I723" s="483"/>
      <c r="J723" s="483"/>
      <c r="K723" s="303">
        <v>0</v>
      </c>
      <c r="L723" s="308"/>
      <c r="M723" s="459"/>
      <c r="N723" s="459"/>
      <c r="O723" s="459"/>
      <c r="P723" s="459"/>
      <c r="Q723" s="459"/>
      <c r="R723" s="459"/>
      <c r="S723" s="459"/>
      <c r="T723" s="459"/>
      <c r="U723" s="459"/>
      <c r="V723" s="85"/>
    </row>
    <row r="724" spans="2:22" ht="35.1" customHeight="1" x14ac:dyDescent="0.2">
      <c r="B724" s="136">
        <v>1</v>
      </c>
      <c r="C724" s="577" t="str">
        <f>G38</f>
        <v xml:space="preserve">Atjaunots, restaurēts un aizsargāts kultūras mantojums  </v>
      </c>
      <c r="D724" s="441"/>
      <c r="E724" s="441"/>
      <c r="F724" s="441"/>
      <c r="G724" s="441"/>
      <c r="H724" s="441"/>
      <c r="I724" s="441"/>
      <c r="J724" s="441"/>
      <c r="K724" s="303">
        <v>0</v>
      </c>
      <c r="L724" s="308"/>
      <c r="M724" s="459"/>
      <c r="N724" s="459"/>
      <c r="O724" s="459"/>
      <c r="P724" s="459"/>
      <c r="Q724" s="459"/>
      <c r="R724" s="459"/>
      <c r="S724" s="459"/>
      <c r="T724" s="459"/>
      <c r="U724" s="459"/>
      <c r="V724" s="85"/>
    </row>
    <row r="725" spans="2:22" ht="35.1" customHeight="1" x14ac:dyDescent="0.2">
      <c r="B725" s="136">
        <v>2</v>
      </c>
      <c r="C725" s="441" t="str">
        <f>G40</f>
        <v>Sabiedrībai pieejams kultūras mantojums</v>
      </c>
      <c r="D725" s="441"/>
      <c r="E725" s="441"/>
      <c r="F725" s="441"/>
      <c r="G725" s="441"/>
      <c r="H725" s="441"/>
      <c r="I725" s="441"/>
      <c r="J725" s="441"/>
      <c r="K725" s="303">
        <v>249896</v>
      </c>
      <c r="L725" s="308"/>
      <c r="M725" s="459"/>
      <c r="N725" s="459"/>
      <c r="O725" s="459"/>
      <c r="P725" s="459"/>
      <c r="Q725" s="459"/>
      <c r="R725" s="459"/>
      <c r="S725" s="459"/>
      <c r="T725" s="459"/>
      <c r="U725" s="459"/>
      <c r="V725" s="85"/>
    </row>
    <row r="726" spans="2:22" ht="35.1" customHeight="1" x14ac:dyDescent="0.2">
      <c r="B726" s="136">
        <v>3</v>
      </c>
      <c r="C726" s="441" t="str">
        <f>G42</f>
        <v>Vecināta laikmetīgās mākslas un kultūras pieejamība un sasniegta plašāka auditorija</v>
      </c>
      <c r="D726" s="441"/>
      <c r="E726" s="441"/>
      <c r="F726" s="441"/>
      <c r="G726" s="441"/>
      <c r="H726" s="441"/>
      <c r="I726" s="441"/>
      <c r="J726" s="441"/>
      <c r="K726" s="303">
        <v>0</v>
      </c>
      <c r="L726" s="308"/>
      <c r="M726" s="459"/>
      <c r="N726" s="459"/>
      <c r="O726" s="459"/>
      <c r="P726" s="459"/>
      <c r="Q726" s="459"/>
      <c r="R726" s="459"/>
      <c r="S726" s="459"/>
      <c r="T726" s="459"/>
      <c r="U726" s="459"/>
      <c r="V726" s="85"/>
    </row>
    <row r="727" spans="2:22" ht="35.1" customHeight="1" x14ac:dyDescent="0.2">
      <c r="B727" s="136">
        <v>4</v>
      </c>
      <c r="C727" s="441" t="str">
        <f>G44</f>
        <v>---</v>
      </c>
      <c r="D727" s="441"/>
      <c r="E727" s="441"/>
      <c r="F727" s="441"/>
      <c r="G727" s="441"/>
      <c r="H727" s="441"/>
      <c r="I727" s="441"/>
      <c r="J727" s="441"/>
      <c r="K727" s="303">
        <v>0</v>
      </c>
      <c r="L727" s="308"/>
      <c r="M727" s="459"/>
      <c r="N727" s="459"/>
      <c r="O727" s="459"/>
      <c r="P727" s="459"/>
      <c r="Q727" s="459"/>
      <c r="R727" s="459"/>
      <c r="S727" s="459"/>
      <c r="T727" s="459"/>
      <c r="U727" s="459"/>
      <c r="V727" s="85"/>
    </row>
    <row r="728" spans="2:22" ht="35.1" customHeight="1" x14ac:dyDescent="0.2">
      <c r="B728" s="136">
        <v>5</v>
      </c>
      <c r="C728" s="441" t="str">
        <f>G46</f>
        <v>---</v>
      </c>
      <c r="D728" s="441"/>
      <c r="E728" s="441"/>
      <c r="F728" s="441"/>
      <c r="G728" s="441"/>
      <c r="H728" s="441"/>
      <c r="I728" s="441"/>
      <c r="J728" s="441"/>
      <c r="K728" s="303">
        <v>0</v>
      </c>
      <c r="L728" s="308"/>
      <c r="M728" s="459"/>
      <c r="N728" s="459"/>
      <c r="O728" s="459"/>
      <c r="P728" s="459"/>
      <c r="Q728" s="459"/>
      <c r="R728" s="459"/>
      <c r="S728" s="459"/>
      <c r="T728" s="459"/>
      <c r="U728" s="459"/>
      <c r="V728" s="85"/>
    </row>
    <row r="729" spans="2:22" ht="35.1" customHeight="1" x14ac:dyDescent="0.2">
      <c r="B729" s="136">
        <v>6</v>
      </c>
      <c r="C729" s="441" t="str">
        <f>G48</f>
        <v>---</v>
      </c>
      <c r="D729" s="441"/>
      <c r="E729" s="441"/>
      <c r="F729" s="441"/>
      <c r="G729" s="441"/>
      <c r="H729" s="441"/>
      <c r="I729" s="441"/>
      <c r="J729" s="441"/>
      <c r="K729" s="303">
        <v>0</v>
      </c>
      <c r="L729" s="308"/>
      <c r="M729" s="459"/>
      <c r="N729" s="459"/>
      <c r="O729" s="459"/>
      <c r="P729" s="459"/>
      <c r="Q729" s="459"/>
      <c r="R729" s="459"/>
      <c r="S729" s="459"/>
      <c r="T729" s="459"/>
      <c r="U729" s="459"/>
      <c r="V729" s="85"/>
    </row>
    <row r="730" spans="2:22" ht="35.1" customHeight="1" x14ac:dyDescent="0.2">
      <c r="B730" s="136">
        <v>7</v>
      </c>
      <c r="C730" s="441" t="str">
        <f>G50</f>
        <v>---</v>
      </c>
      <c r="D730" s="441"/>
      <c r="E730" s="441"/>
      <c r="F730" s="441"/>
      <c r="G730" s="441"/>
      <c r="H730" s="441"/>
      <c r="I730" s="441"/>
      <c r="J730" s="441"/>
      <c r="K730" s="303">
        <v>0</v>
      </c>
      <c r="L730" s="308"/>
      <c r="M730" s="459"/>
      <c r="N730" s="459"/>
      <c r="O730" s="459"/>
      <c r="P730" s="459"/>
      <c r="Q730" s="459"/>
      <c r="R730" s="459"/>
      <c r="S730" s="459"/>
      <c r="T730" s="459"/>
      <c r="U730" s="459"/>
      <c r="V730" s="85"/>
    </row>
    <row r="731" spans="2:22" ht="35.1" customHeight="1" x14ac:dyDescent="0.2">
      <c r="B731" s="136">
        <v>8</v>
      </c>
      <c r="C731" s="441" t="str">
        <f>G52</f>
        <v>---</v>
      </c>
      <c r="D731" s="441"/>
      <c r="E731" s="441"/>
      <c r="F731" s="441"/>
      <c r="G731" s="441"/>
      <c r="H731" s="441"/>
      <c r="I731" s="441"/>
      <c r="J731" s="441"/>
      <c r="K731" s="303">
        <v>0</v>
      </c>
      <c r="L731" s="308"/>
      <c r="M731" s="459"/>
      <c r="N731" s="459"/>
      <c r="O731" s="459"/>
      <c r="P731" s="459"/>
      <c r="Q731" s="459"/>
      <c r="R731" s="459"/>
      <c r="S731" s="459"/>
      <c r="T731" s="459"/>
      <c r="U731" s="459"/>
      <c r="V731" s="85"/>
    </row>
    <row r="732" spans="2:22" ht="35.1" customHeight="1" x14ac:dyDescent="0.2">
      <c r="B732" s="136">
        <v>9</v>
      </c>
      <c r="C732" s="441" t="str">
        <f>G54</f>
        <v>---</v>
      </c>
      <c r="D732" s="441"/>
      <c r="E732" s="441"/>
      <c r="F732" s="441"/>
      <c r="G732" s="441"/>
      <c r="H732" s="441"/>
      <c r="I732" s="441"/>
      <c r="J732" s="441"/>
      <c r="K732" s="303">
        <v>0</v>
      </c>
      <c r="L732" s="308"/>
      <c r="M732" s="459"/>
      <c r="N732" s="459"/>
      <c r="O732" s="459"/>
      <c r="P732" s="459"/>
      <c r="Q732" s="459"/>
      <c r="R732" s="459"/>
      <c r="S732" s="459"/>
      <c r="T732" s="459"/>
      <c r="U732" s="459"/>
      <c r="V732" s="85"/>
    </row>
    <row r="733" spans="2:22" ht="35.1" customHeight="1" x14ac:dyDescent="0.2">
      <c r="B733" s="136">
        <v>10</v>
      </c>
      <c r="C733" s="441" t="str">
        <f>G56</f>
        <v>---</v>
      </c>
      <c r="D733" s="441"/>
      <c r="E733" s="441"/>
      <c r="F733" s="441"/>
      <c r="G733" s="441"/>
      <c r="H733" s="441"/>
      <c r="I733" s="441"/>
      <c r="J733" s="441"/>
      <c r="K733" s="303">
        <v>0</v>
      </c>
      <c r="L733" s="308"/>
      <c r="M733" s="459"/>
      <c r="N733" s="459"/>
      <c r="O733" s="459"/>
      <c r="P733" s="459"/>
      <c r="Q733" s="459"/>
      <c r="R733" s="459"/>
      <c r="S733" s="459"/>
      <c r="T733" s="459"/>
      <c r="U733" s="459"/>
      <c r="V733" s="85"/>
    </row>
    <row r="734" spans="2:22" ht="35.1" customHeight="1" x14ac:dyDescent="0.2">
      <c r="B734" s="136">
        <v>11</v>
      </c>
      <c r="C734" s="441" t="str">
        <f>G58</f>
        <v>---</v>
      </c>
      <c r="D734" s="441"/>
      <c r="E734" s="441"/>
      <c r="F734" s="441"/>
      <c r="G734" s="441"/>
      <c r="H734" s="441"/>
      <c r="I734" s="441"/>
      <c r="J734" s="441"/>
      <c r="K734" s="303">
        <v>0</v>
      </c>
      <c r="L734" s="308"/>
      <c r="M734" s="459"/>
      <c r="N734" s="459"/>
      <c r="O734" s="459"/>
      <c r="P734" s="459"/>
      <c r="Q734" s="459"/>
      <c r="R734" s="459"/>
      <c r="S734" s="459"/>
      <c r="T734" s="459"/>
      <c r="U734" s="459"/>
      <c r="V734" s="85"/>
    </row>
    <row r="735" spans="2:22" ht="35.1" customHeight="1" x14ac:dyDescent="0.2">
      <c r="B735" s="136">
        <v>12</v>
      </c>
      <c r="C735" s="441" t="str">
        <f>G60</f>
        <v>---</v>
      </c>
      <c r="D735" s="441"/>
      <c r="E735" s="441"/>
      <c r="F735" s="441"/>
      <c r="G735" s="441"/>
      <c r="H735" s="441"/>
      <c r="I735" s="441"/>
      <c r="J735" s="441"/>
      <c r="K735" s="303">
        <v>0</v>
      </c>
      <c r="L735" s="308"/>
      <c r="M735" s="459"/>
      <c r="N735" s="459"/>
      <c r="O735" s="459"/>
      <c r="P735" s="459"/>
      <c r="Q735" s="459"/>
      <c r="R735" s="459"/>
      <c r="S735" s="459"/>
      <c r="T735" s="459"/>
      <c r="U735" s="459"/>
      <c r="V735" s="85"/>
    </row>
    <row r="736" spans="2:22" ht="30" customHeight="1" x14ac:dyDescent="0.2">
      <c r="B736" s="76"/>
      <c r="C736" s="381" t="s">
        <v>689</v>
      </c>
      <c r="D736" s="382"/>
      <c r="E736" s="382"/>
      <c r="F736" s="382"/>
      <c r="G736" s="382"/>
      <c r="H736" s="382"/>
      <c r="I736" s="382"/>
      <c r="J736" s="383"/>
      <c r="K736" s="303">
        <v>16000</v>
      </c>
      <c r="L736" s="308"/>
      <c r="M736" s="459"/>
      <c r="N736" s="459"/>
      <c r="O736" s="459"/>
      <c r="P736" s="459"/>
      <c r="Q736" s="459"/>
      <c r="R736" s="459"/>
      <c r="S736" s="459"/>
      <c r="T736" s="459"/>
      <c r="U736" s="459"/>
      <c r="V736" s="85"/>
    </row>
    <row r="737" spans="2:22" ht="30" customHeight="1" x14ac:dyDescent="0.2">
      <c r="B737" s="76"/>
      <c r="C737" s="381" t="s">
        <v>2260</v>
      </c>
      <c r="D737" s="382"/>
      <c r="E737" s="382"/>
      <c r="F737" s="382"/>
      <c r="G737" s="382"/>
      <c r="H737" s="382"/>
      <c r="I737" s="382"/>
      <c r="J737" s="383"/>
      <c r="K737" s="303">
        <v>8000</v>
      </c>
      <c r="L737" s="308"/>
      <c r="M737" s="459"/>
      <c r="N737" s="459"/>
      <c r="O737" s="459"/>
      <c r="P737" s="459"/>
      <c r="Q737" s="459"/>
      <c r="R737" s="459"/>
      <c r="S737" s="459"/>
      <c r="T737" s="459"/>
      <c r="U737" s="459"/>
      <c r="V737" s="85"/>
    </row>
    <row r="738" spans="2:22" ht="30" customHeight="1" x14ac:dyDescent="0.2">
      <c r="B738" s="76"/>
      <c r="C738" s="381" t="s">
        <v>680</v>
      </c>
      <c r="D738" s="382"/>
      <c r="E738" s="382"/>
      <c r="F738" s="382"/>
      <c r="G738" s="382"/>
      <c r="H738" s="382"/>
      <c r="I738" s="382"/>
      <c r="J738" s="383"/>
      <c r="K738" s="303">
        <v>0</v>
      </c>
      <c r="L738" s="308"/>
      <c r="M738" s="459"/>
      <c r="N738" s="459"/>
      <c r="O738" s="459"/>
      <c r="P738" s="459"/>
      <c r="Q738" s="459"/>
      <c r="R738" s="459"/>
      <c r="S738" s="459"/>
      <c r="T738" s="459"/>
      <c r="U738" s="459"/>
      <c r="V738" s="85"/>
    </row>
    <row r="739" spans="2:22" ht="30" customHeight="1" x14ac:dyDescent="0.2">
      <c r="B739" s="76"/>
      <c r="C739" s="489" t="s">
        <v>2261</v>
      </c>
      <c r="D739" s="490"/>
      <c r="E739" s="490"/>
      <c r="F739" s="490"/>
      <c r="G739" s="490"/>
      <c r="H739" s="490"/>
      <c r="I739" s="490"/>
      <c r="J739" s="491"/>
      <c r="K739" s="303">
        <v>0</v>
      </c>
      <c r="L739" s="308"/>
      <c r="M739" s="459"/>
      <c r="N739" s="459"/>
      <c r="O739" s="459"/>
      <c r="P739" s="459"/>
      <c r="Q739" s="459"/>
      <c r="R739" s="459"/>
      <c r="S739" s="459"/>
      <c r="T739" s="459"/>
      <c r="U739" s="459"/>
      <c r="V739" s="85"/>
    </row>
    <row r="740" spans="2:22" ht="30" customHeight="1" x14ac:dyDescent="0.2">
      <c r="B740" s="76"/>
      <c r="C740" s="579" t="s">
        <v>2262</v>
      </c>
      <c r="D740" s="580"/>
      <c r="E740" s="580"/>
      <c r="F740" s="580"/>
      <c r="G740" s="580"/>
      <c r="H740" s="580"/>
      <c r="I740" s="580"/>
      <c r="J740" s="581"/>
      <c r="K740" s="304">
        <f>SUM(K723:K739)</f>
        <v>273896</v>
      </c>
      <c r="L740" s="308"/>
      <c r="M740" s="459"/>
      <c r="N740" s="459"/>
      <c r="O740" s="459"/>
      <c r="P740" s="459"/>
      <c r="Q740" s="459"/>
      <c r="R740" s="459"/>
      <c r="S740" s="459"/>
      <c r="T740" s="459"/>
      <c r="U740" s="459"/>
      <c r="V740" s="85"/>
    </row>
    <row r="741" spans="2:22" ht="9.75" customHeight="1" x14ac:dyDescent="0.2">
      <c r="B741" s="143"/>
      <c r="C741" s="144"/>
      <c r="D741" s="145"/>
      <c r="E741" s="145"/>
      <c r="F741" s="145"/>
      <c r="G741" s="145"/>
      <c r="H741" s="145"/>
      <c r="I741" s="144"/>
      <c r="J741" s="144"/>
      <c r="K741" s="144"/>
      <c r="L741" s="180"/>
      <c r="M741" s="144"/>
      <c r="N741" s="144"/>
      <c r="O741" s="144"/>
      <c r="P741" s="144"/>
      <c r="Q741" s="144"/>
      <c r="R741" s="144"/>
      <c r="S741" s="144"/>
      <c r="T741" s="144"/>
      <c r="U741" s="144"/>
      <c r="V741" s="146"/>
    </row>
  </sheetData>
  <sheetProtection selectLockedCells="1"/>
  <mergeCells count="1357">
    <mergeCell ref="H567:I567"/>
    <mergeCell ref="J567:L567"/>
    <mergeCell ref="M567:O567"/>
    <mergeCell ref="E567:G567"/>
    <mergeCell ref="H565:I565"/>
    <mergeCell ref="E564:G564"/>
    <mergeCell ref="E560:G560"/>
    <mergeCell ref="H562:I562"/>
    <mergeCell ref="H560:I560"/>
    <mergeCell ref="H561:I561"/>
    <mergeCell ref="E561:G561"/>
    <mergeCell ref="E562:G562"/>
    <mergeCell ref="E563:G563"/>
    <mergeCell ref="E565:G565"/>
    <mergeCell ref="J561:L561"/>
    <mergeCell ref="J562:L562"/>
    <mergeCell ref="J563:L563"/>
    <mergeCell ref="J564:L564"/>
    <mergeCell ref="M560:O560"/>
    <mergeCell ref="M561:O561"/>
    <mergeCell ref="M562:O562"/>
    <mergeCell ref="M563:O563"/>
    <mergeCell ref="C40:D40"/>
    <mergeCell ref="B37:F37"/>
    <mergeCell ref="B26:V26"/>
    <mergeCell ref="T503:U503"/>
    <mergeCell ref="T501:U501"/>
    <mergeCell ref="C29:U29"/>
    <mergeCell ref="H36:U36"/>
    <mergeCell ref="C34:U34"/>
    <mergeCell ref="B28:V28"/>
    <mergeCell ref="D514:I514"/>
    <mergeCell ref="G22:U22"/>
    <mergeCell ref="C30:U30"/>
    <mergeCell ref="G20:L20"/>
    <mergeCell ref="B24:V24"/>
    <mergeCell ref="C31:U31"/>
    <mergeCell ref="C35:U35"/>
    <mergeCell ref="C54:D54"/>
    <mergeCell ref="O509:Q509"/>
    <mergeCell ref="K511:M511"/>
    <mergeCell ref="O513:Q513"/>
    <mergeCell ref="O511:Q511"/>
    <mergeCell ref="K509:M509"/>
    <mergeCell ref="O507:Q507"/>
    <mergeCell ref="K505:M505"/>
    <mergeCell ref="K503:M503"/>
    <mergeCell ref="O503:Q503"/>
    <mergeCell ref="K499:M499"/>
    <mergeCell ref="T499:U499"/>
    <mergeCell ref="O501:Q501"/>
    <mergeCell ref="K501:M501"/>
    <mergeCell ref="D500:I500"/>
    <mergeCell ref="O652:T652"/>
    <mergeCell ref="N679:O679"/>
    <mergeCell ref="C665:J665"/>
    <mergeCell ref="R654:T655"/>
    <mergeCell ref="L658:M658"/>
    <mergeCell ref="R664:T664"/>
    <mergeCell ref="R667:T667"/>
    <mergeCell ref="R668:T668"/>
    <mergeCell ref="R670:T670"/>
    <mergeCell ref="R707:T707"/>
    <mergeCell ref="T505:U505"/>
    <mergeCell ref="E569:G569"/>
    <mergeCell ref="H569:I569"/>
    <mergeCell ref="J569:L569"/>
    <mergeCell ref="M569:O569"/>
    <mergeCell ref="C652:H652"/>
    <mergeCell ref="H593:I593"/>
    <mergeCell ref="T517:U517"/>
    <mergeCell ref="E623:F623"/>
    <mergeCell ref="T513:U513"/>
    <mergeCell ref="T519:U519"/>
    <mergeCell ref="K519:M519"/>
    <mergeCell ref="O519:Q519"/>
    <mergeCell ref="T511:U511"/>
    <mergeCell ref="K507:M507"/>
    <mergeCell ref="D512:I512"/>
    <mergeCell ref="C507:I507"/>
    <mergeCell ref="C509:I509"/>
    <mergeCell ref="C511:I511"/>
    <mergeCell ref="D508:I508"/>
    <mergeCell ref="D510:I510"/>
    <mergeCell ref="D516:I516"/>
    <mergeCell ref="C719:U719"/>
    <mergeCell ref="K654:Q654"/>
    <mergeCell ref="B651:V651"/>
    <mergeCell ref="B650:V650"/>
    <mergeCell ref="C657:J657"/>
    <mergeCell ref="C673:J673"/>
    <mergeCell ref="R677:T677"/>
    <mergeCell ref="I691:J691"/>
    <mergeCell ref="N668:P668"/>
    <mergeCell ref="P679:Q679"/>
    <mergeCell ref="E566:G566"/>
    <mergeCell ref="K521:M521"/>
    <mergeCell ref="M566:O566"/>
    <mergeCell ref="H563:I563"/>
    <mergeCell ref="H564:I564"/>
    <mergeCell ref="H566:I566"/>
    <mergeCell ref="J566:L566"/>
    <mergeCell ref="C539:U539"/>
    <mergeCell ref="M565:O565"/>
    <mergeCell ref="J560:L560"/>
    <mergeCell ref="H568:I568"/>
    <mergeCell ref="T521:U521"/>
    <mergeCell ref="N532:T532"/>
    <mergeCell ref="M564:O564"/>
    <mergeCell ref="O521:Q521"/>
    <mergeCell ref="C538:U538"/>
    <mergeCell ref="C709:I709"/>
    <mergeCell ref="R692:T692"/>
    <mergeCell ref="N692:O692"/>
    <mergeCell ref="R701:T701"/>
    <mergeCell ref="P700:Q700"/>
    <mergeCell ref="N697:O697"/>
    <mergeCell ref="C501:I501"/>
    <mergeCell ref="C503:I503"/>
    <mergeCell ref="C505:I505"/>
    <mergeCell ref="T507:U507"/>
    <mergeCell ref="T509:U509"/>
    <mergeCell ref="N678:O678"/>
    <mergeCell ref="U654:U655"/>
    <mergeCell ref="C654:I654"/>
    <mergeCell ref="C655:G655"/>
    <mergeCell ref="L657:M657"/>
    <mergeCell ref="C672:J672"/>
    <mergeCell ref="N663:P663"/>
    <mergeCell ref="L671:M671"/>
    <mergeCell ref="N666:P666"/>
    <mergeCell ref="R658:T658"/>
    <mergeCell ref="H570:I570"/>
    <mergeCell ref="C513:I513"/>
    <mergeCell ref="C522:Q522"/>
    <mergeCell ref="G536:I536"/>
    <mergeCell ref="C532:M532"/>
    <mergeCell ref="C517:I517"/>
    <mergeCell ref="C533:M533"/>
    <mergeCell ref="K515:M515"/>
    <mergeCell ref="D520:I520"/>
    <mergeCell ref="O517:Q517"/>
    <mergeCell ref="O515:Q515"/>
    <mergeCell ref="K517:M517"/>
    <mergeCell ref="D518:I518"/>
    <mergeCell ref="C515:I515"/>
    <mergeCell ref="C521:I521"/>
    <mergeCell ref="D502:I502"/>
    <mergeCell ref="D506:I506"/>
    <mergeCell ref="C519:I519"/>
    <mergeCell ref="L703:M703"/>
    <mergeCell ref="J698:K698"/>
    <mergeCell ref="L702:M702"/>
    <mergeCell ref="J699:K699"/>
    <mergeCell ref="L665:M665"/>
    <mergeCell ref="L668:M668"/>
    <mergeCell ref="C691:G691"/>
    <mergeCell ref="C692:G692"/>
    <mergeCell ref="L670:M670"/>
    <mergeCell ref="L684:M684"/>
    <mergeCell ref="P684:Q684"/>
    <mergeCell ref="P688:Q688"/>
    <mergeCell ref="N687:O687"/>
    <mergeCell ref="J705:K705"/>
    <mergeCell ref="J704:K704"/>
    <mergeCell ref="J703:K703"/>
    <mergeCell ref="J702:K702"/>
    <mergeCell ref="P691:Q691"/>
    <mergeCell ref="L704:M704"/>
    <mergeCell ref="P682:Q682"/>
    <mergeCell ref="P689:Q689"/>
    <mergeCell ref="N686:O686"/>
    <mergeCell ref="L686:M686"/>
    <mergeCell ref="L688:M688"/>
    <mergeCell ref="N682:O682"/>
    <mergeCell ref="P683:Q683"/>
    <mergeCell ref="N683:O683"/>
    <mergeCell ref="L687:M687"/>
    <mergeCell ref="N690:O690"/>
    <mergeCell ref="L691:M691"/>
    <mergeCell ref="C647:U647"/>
    <mergeCell ref="C726:J726"/>
    <mergeCell ref="R698:T698"/>
    <mergeCell ref="N698:O698"/>
    <mergeCell ref="P697:Q697"/>
    <mergeCell ref="L698:M698"/>
    <mergeCell ref="P698:Q698"/>
    <mergeCell ref="G710:J710"/>
    <mergeCell ref="M709:U709"/>
    <mergeCell ref="C735:J735"/>
    <mergeCell ref="R681:T681"/>
    <mergeCell ref="R694:T694"/>
    <mergeCell ref="P694:Q694"/>
    <mergeCell ref="C724:J724"/>
    <mergeCell ref="M722:U722"/>
    <mergeCell ref="M723:U740"/>
    <mergeCell ref="I721:I722"/>
    <mergeCell ref="C739:J739"/>
    <mergeCell ref="C725:J725"/>
    <mergeCell ref="C727:J727"/>
    <mergeCell ref="C740:J740"/>
    <mergeCell ref="K721:K722"/>
    <mergeCell ref="C723:J723"/>
    <mergeCell ref="C737:J737"/>
    <mergeCell ref="C738:J738"/>
    <mergeCell ref="C732:J732"/>
    <mergeCell ref="C733:J733"/>
    <mergeCell ref="C734:J734"/>
    <mergeCell ref="C731:J731"/>
    <mergeCell ref="R706:T706"/>
    <mergeCell ref="R683:T683"/>
    <mergeCell ref="R697:T697"/>
    <mergeCell ref="N691:O691"/>
    <mergeCell ref="R684:T684"/>
    <mergeCell ref="B19:V19"/>
    <mergeCell ref="C46:D46"/>
    <mergeCell ref="G46:U46"/>
    <mergeCell ref="C48:D48"/>
    <mergeCell ref="C44:D44"/>
    <mergeCell ref="G38:U38"/>
    <mergeCell ref="C36:D36"/>
    <mergeCell ref="G44:U44"/>
    <mergeCell ref="G42:U42"/>
    <mergeCell ref="C42:D42"/>
    <mergeCell ref="G56:U56"/>
    <mergeCell ref="C527:U527"/>
    <mergeCell ref="C529:U529"/>
    <mergeCell ref="T120:U120"/>
    <mergeCell ref="C523:U523"/>
    <mergeCell ref="T515:U515"/>
    <mergeCell ref="D504:I504"/>
    <mergeCell ref="D498:I498"/>
    <mergeCell ref="C499:I499"/>
    <mergeCell ref="O499:Q499"/>
    <mergeCell ref="R662:T662"/>
    <mergeCell ref="R663:T663"/>
    <mergeCell ref="R676:T676"/>
    <mergeCell ref="J583:K583"/>
    <mergeCell ref="C117:U117"/>
    <mergeCell ref="C317:U317"/>
    <mergeCell ref="T114:U114"/>
    <mergeCell ref="C155:F155"/>
    <mergeCell ref="G155:M155"/>
    <mergeCell ref="C156:D158"/>
    <mergeCell ref="C116:U116"/>
    <mergeCell ref="C3:U3"/>
    <mergeCell ref="C580:U580"/>
    <mergeCell ref="C17:Q17"/>
    <mergeCell ref="C4:U6"/>
    <mergeCell ref="C544:U544"/>
    <mergeCell ref="C22:D22"/>
    <mergeCell ref="C528:D528"/>
    <mergeCell ref="C50:D50"/>
    <mergeCell ref="G50:U50"/>
    <mergeCell ref="G48:U48"/>
    <mergeCell ref="I684:J684"/>
    <mergeCell ref="L689:M689"/>
    <mergeCell ref="N701:O701"/>
    <mergeCell ref="N699:O699"/>
    <mergeCell ref="N700:O700"/>
    <mergeCell ref="L694:M694"/>
    <mergeCell ref="N688:O688"/>
    <mergeCell ref="L697:M697"/>
    <mergeCell ref="L700:M700"/>
    <mergeCell ref="N684:O684"/>
    <mergeCell ref="L680:M680"/>
    <mergeCell ref="R656:T656"/>
    <mergeCell ref="R657:T657"/>
    <mergeCell ref="N677:O677"/>
    <mergeCell ref="L677:M677"/>
    <mergeCell ref="L662:M662"/>
    <mergeCell ref="N674:P674"/>
    <mergeCell ref="N676:O676"/>
    <mergeCell ref="N670:P670"/>
    <mergeCell ref="N669:P669"/>
    <mergeCell ref="N665:P665"/>
    <mergeCell ref="R666:T666"/>
    <mergeCell ref="B2:V2"/>
    <mergeCell ref="G37:U37"/>
    <mergeCell ref="R699:T699"/>
    <mergeCell ref="C662:J662"/>
    <mergeCell ref="C7:U16"/>
    <mergeCell ref="D33:Q33"/>
    <mergeCell ref="P680:Q680"/>
    <mergeCell ref="P690:Q690"/>
    <mergeCell ref="C661:J661"/>
    <mergeCell ref="N680:O680"/>
    <mergeCell ref="C38:D38"/>
    <mergeCell ref="G40:U40"/>
    <mergeCell ref="R693:T693"/>
    <mergeCell ref="P693:Q693"/>
    <mergeCell ref="P692:Q692"/>
    <mergeCell ref="R672:T672"/>
    <mergeCell ref="N661:P661"/>
    <mergeCell ref="L661:M661"/>
    <mergeCell ref="R665:T665"/>
    <mergeCell ref="R671:T671"/>
    <mergeCell ref="R661:T661"/>
    <mergeCell ref="N664:P664"/>
    <mergeCell ref="L659:M659"/>
    <mergeCell ref="C659:J659"/>
    <mergeCell ref="N658:P658"/>
    <mergeCell ref="C658:J658"/>
    <mergeCell ref="N671:P671"/>
    <mergeCell ref="N672:P672"/>
    <mergeCell ref="N681:O681"/>
    <mergeCell ref="R673:T673"/>
    <mergeCell ref="R660:T660"/>
    <mergeCell ref="R659:T659"/>
    <mergeCell ref="R691:T691"/>
    <mergeCell ref="R690:T690"/>
    <mergeCell ref="R682:T682"/>
    <mergeCell ref="R680:T680"/>
    <mergeCell ref="P676:Q676"/>
    <mergeCell ref="P681:Q681"/>
    <mergeCell ref="R685:T685"/>
    <mergeCell ref="R686:T686"/>
    <mergeCell ref="R687:T687"/>
    <mergeCell ref="B1:V1"/>
    <mergeCell ref="R688:T688"/>
    <mergeCell ref="R689:T689"/>
    <mergeCell ref="B18:V18"/>
    <mergeCell ref="N659:P659"/>
    <mergeCell ref="N685:O685"/>
    <mergeCell ref="N689:O689"/>
    <mergeCell ref="P687:Q687"/>
    <mergeCell ref="P686:Q686"/>
    <mergeCell ref="P685:Q685"/>
    <mergeCell ref="E622:F622"/>
    <mergeCell ref="N673:P673"/>
    <mergeCell ref="C677:G677"/>
    <mergeCell ref="C671:J671"/>
    <mergeCell ref="C675:U675"/>
    <mergeCell ref="P677:Q677"/>
    <mergeCell ref="I678:J678"/>
    <mergeCell ref="L678:M678"/>
    <mergeCell ref="J587:K587"/>
    <mergeCell ref="J584:K584"/>
    <mergeCell ref="H586:I586"/>
    <mergeCell ref="J582:K582"/>
    <mergeCell ref="L584:N584"/>
    <mergeCell ref="N702:O702"/>
    <mergeCell ref="L701:M701"/>
    <mergeCell ref="C693:G693"/>
    <mergeCell ref="C699:G699"/>
    <mergeCell ref="J700:K700"/>
    <mergeCell ref="I694:J694"/>
    <mergeCell ref="L693:M693"/>
    <mergeCell ref="N694:O694"/>
    <mergeCell ref="L707:M707"/>
    <mergeCell ref="C701:G701"/>
    <mergeCell ref="C702:G702"/>
    <mergeCell ref="C703:G703"/>
    <mergeCell ref="C704:G704"/>
    <mergeCell ref="C694:G694"/>
    <mergeCell ref="J697:K697"/>
    <mergeCell ref="J701:K701"/>
    <mergeCell ref="N704:O704"/>
    <mergeCell ref="G712:H712"/>
    <mergeCell ref="I711:J711"/>
    <mergeCell ref="C706:G706"/>
    <mergeCell ref="C710:F710"/>
    <mergeCell ref="J707:K707"/>
    <mergeCell ref="C707:G707"/>
    <mergeCell ref="J706:K706"/>
    <mergeCell ref="C712:F712"/>
    <mergeCell ref="L643:U643"/>
    <mergeCell ref="R700:T700"/>
    <mergeCell ref="C736:J736"/>
    <mergeCell ref="Q589:S589"/>
    <mergeCell ref="C644:T644"/>
    <mergeCell ref="I677:J677"/>
    <mergeCell ref="O591:P591"/>
    <mergeCell ref="L591:N591"/>
    <mergeCell ref="O593:P593"/>
    <mergeCell ref="D589:G589"/>
    <mergeCell ref="C676:G676"/>
    <mergeCell ref="L603:U603"/>
    <mergeCell ref="R669:T669"/>
    <mergeCell ref="R679:T679"/>
    <mergeCell ref="P678:Q678"/>
    <mergeCell ref="R678:T678"/>
    <mergeCell ref="L660:M660"/>
    <mergeCell ref="L627:U627"/>
    <mergeCell ref="L631:U631"/>
    <mergeCell ref="L615:U615"/>
    <mergeCell ref="E602:F602"/>
    <mergeCell ref="J593:K593"/>
    <mergeCell ref="I679:J679"/>
    <mergeCell ref="N703:O703"/>
    <mergeCell ref="P706:Q706"/>
    <mergeCell ref="C669:J669"/>
    <mergeCell ref="L669:M669"/>
    <mergeCell ref="R674:T674"/>
    <mergeCell ref="Q593:S593"/>
    <mergeCell ref="L674:M674"/>
    <mergeCell ref="C649:U649"/>
    <mergeCell ref="C645:U645"/>
    <mergeCell ref="C648:T648"/>
    <mergeCell ref="R705:T705"/>
    <mergeCell ref="P702:Q702"/>
    <mergeCell ref="N706:O706"/>
    <mergeCell ref="P705:Q705"/>
    <mergeCell ref="R702:T702"/>
    <mergeCell ref="R703:T703"/>
    <mergeCell ref="R704:T704"/>
    <mergeCell ref="P703:Q703"/>
    <mergeCell ref="P704:Q704"/>
    <mergeCell ref="N705:O705"/>
    <mergeCell ref="C690:G690"/>
    <mergeCell ref="C685:G685"/>
    <mergeCell ref="C686:G686"/>
    <mergeCell ref="I689:J689"/>
    <mergeCell ref="I690:J690"/>
    <mergeCell ref="C687:G687"/>
    <mergeCell ref="C689:G689"/>
    <mergeCell ref="C688:G688"/>
    <mergeCell ref="I686:J686"/>
    <mergeCell ref="I688:J688"/>
    <mergeCell ref="C668:J668"/>
    <mergeCell ref="I676:J676"/>
    <mergeCell ref="L672:M672"/>
    <mergeCell ref="P707:Q707"/>
    <mergeCell ref="N707:O707"/>
    <mergeCell ref="D587:G587"/>
    <mergeCell ref="P701:Q701"/>
    <mergeCell ref="L706:M706"/>
    <mergeCell ref="P699:Q699"/>
    <mergeCell ref="L705:M705"/>
    <mergeCell ref="H587:I587"/>
    <mergeCell ref="T122:U122"/>
    <mergeCell ref="Q118:Q119"/>
    <mergeCell ref="C531:U531"/>
    <mergeCell ref="J575:K575"/>
    <mergeCell ref="H559:I559"/>
    <mergeCell ref="G118:M118"/>
    <mergeCell ref="B496:V496"/>
    <mergeCell ref="K497:U497"/>
    <mergeCell ref="J586:K586"/>
    <mergeCell ref="C120:D122"/>
    <mergeCell ref="L583:N583"/>
    <mergeCell ref="D583:G583"/>
    <mergeCell ref="G534:I534"/>
    <mergeCell ref="C541:U541"/>
    <mergeCell ref="C530:U530"/>
    <mergeCell ref="T498:U498"/>
    <mergeCell ref="O505:Q505"/>
    <mergeCell ref="C497:I497"/>
    <mergeCell ref="C577:U577"/>
    <mergeCell ref="D584:G584"/>
    <mergeCell ref="D586:G586"/>
    <mergeCell ref="G576:H576"/>
    <mergeCell ref="M576:N576"/>
    <mergeCell ref="H585:I585"/>
    <mergeCell ref="F114:M114"/>
    <mergeCell ref="T118:U118"/>
    <mergeCell ref="T148:U148"/>
    <mergeCell ref="F112:M112"/>
    <mergeCell ref="T112:U112"/>
    <mergeCell ref="G104:K104"/>
    <mergeCell ref="Q592:S592"/>
    <mergeCell ref="J592:K592"/>
    <mergeCell ref="G535:I535"/>
    <mergeCell ref="J588:K588"/>
    <mergeCell ref="D592:G592"/>
    <mergeCell ref="C118:D118"/>
    <mergeCell ref="G123:K123"/>
    <mergeCell ref="C80:U80"/>
    <mergeCell ref="F76:M76"/>
    <mergeCell ref="C69:D78"/>
    <mergeCell ref="F78:M78"/>
    <mergeCell ref="T74:U74"/>
    <mergeCell ref="T78:U78"/>
    <mergeCell ref="T86:U86"/>
    <mergeCell ref="T90:U90"/>
    <mergeCell ref="C88:D90"/>
    <mergeCell ref="T69:U69"/>
    <mergeCell ref="C82:D82"/>
    <mergeCell ref="C84:D86"/>
    <mergeCell ref="F69:M69"/>
    <mergeCell ref="F71:M71"/>
    <mergeCell ref="F77:M77"/>
    <mergeCell ref="F75:M75"/>
    <mergeCell ref="F90:M90"/>
    <mergeCell ref="T84:U84"/>
    <mergeCell ref="T82:U82"/>
    <mergeCell ref="C52:D52"/>
    <mergeCell ref="G66:K66"/>
    <mergeCell ref="T76:U76"/>
    <mergeCell ref="C63:U63"/>
    <mergeCell ref="C64:V64"/>
    <mergeCell ref="G68:K68"/>
    <mergeCell ref="T66:U66"/>
    <mergeCell ref="C65:U65"/>
    <mergeCell ref="C66:D66"/>
    <mergeCell ref="G52:U52"/>
    <mergeCell ref="G54:U54"/>
    <mergeCell ref="G58:U58"/>
    <mergeCell ref="C81:U81"/>
    <mergeCell ref="F73:N73"/>
    <mergeCell ref="T71:U71"/>
    <mergeCell ref="T72:U72"/>
    <mergeCell ref="T73:U73"/>
    <mergeCell ref="F74:M74"/>
    <mergeCell ref="G72:K72"/>
    <mergeCell ref="C56:D56"/>
    <mergeCell ref="C58:D58"/>
    <mergeCell ref="G60:U60"/>
    <mergeCell ref="C60:D60"/>
    <mergeCell ref="G70:K70"/>
    <mergeCell ref="C67:D67"/>
    <mergeCell ref="F67:M67"/>
    <mergeCell ref="D62:V62"/>
    <mergeCell ref="T88:U88"/>
    <mergeCell ref="C101:U101"/>
    <mergeCell ref="C100:V100"/>
    <mergeCell ref="F111:M111"/>
    <mergeCell ref="O102:O103"/>
    <mergeCell ref="Q102:Q103"/>
    <mergeCell ref="F88:M88"/>
    <mergeCell ref="C92:D94"/>
    <mergeCell ref="T105:U105"/>
    <mergeCell ref="G108:K108"/>
    <mergeCell ref="F110:M110"/>
    <mergeCell ref="F105:M105"/>
    <mergeCell ref="F107:M107"/>
    <mergeCell ref="T107:U107"/>
    <mergeCell ref="T110:U110"/>
    <mergeCell ref="T108:U108"/>
    <mergeCell ref="F109:N109"/>
    <mergeCell ref="T109:U109"/>
    <mergeCell ref="G106:K106"/>
    <mergeCell ref="T102:U102"/>
    <mergeCell ref="F92:M92"/>
    <mergeCell ref="T96:U96"/>
    <mergeCell ref="T94:U94"/>
    <mergeCell ref="T92:U92"/>
    <mergeCell ref="T98:U98"/>
    <mergeCell ref="C83:F83"/>
    <mergeCell ref="F94:M94"/>
    <mergeCell ref="C96:D98"/>
    <mergeCell ref="F98:M98"/>
    <mergeCell ref="G87:K87"/>
    <mergeCell ref="F86:M86"/>
    <mergeCell ref="C103:D103"/>
    <mergeCell ref="F103:M103"/>
    <mergeCell ref="C105:D114"/>
    <mergeCell ref="F113:M113"/>
    <mergeCell ref="G82:M82"/>
    <mergeCell ref="G83:M83"/>
    <mergeCell ref="F84:M84"/>
    <mergeCell ref="C102:D102"/>
    <mergeCell ref="G102:K102"/>
    <mergeCell ref="F96:M96"/>
    <mergeCell ref="H588:I588"/>
    <mergeCell ref="J557:L557"/>
    <mergeCell ref="M558:O558"/>
    <mergeCell ref="J565:L565"/>
    <mergeCell ref="M559:O559"/>
    <mergeCell ref="H558:I558"/>
    <mergeCell ref="J558:L558"/>
    <mergeCell ref="J559:L559"/>
    <mergeCell ref="E559:G559"/>
    <mergeCell ref="F128:M128"/>
    <mergeCell ref="C132:D134"/>
    <mergeCell ref="F132:M132"/>
    <mergeCell ref="G144:K144"/>
    <mergeCell ref="C128:D130"/>
    <mergeCell ref="C139:D139"/>
    <mergeCell ref="C548:M548"/>
    <mergeCell ref="O583:P583"/>
    <mergeCell ref="L619:U619"/>
    <mergeCell ref="D616:U616"/>
    <mergeCell ref="E618:F618"/>
    <mergeCell ref="E619:F619"/>
    <mergeCell ref="D604:U604"/>
    <mergeCell ref="D608:U608"/>
    <mergeCell ref="E603:F603"/>
    <mergeCell ref="D593:G593"/>
    <mergeCell ref="C595:U595"/>
    <mergeCell ref="C547:U547"/>
    <mergeCell ref="Q582:S582"/>
    <mergeCell ref="C578:U578"/>
    <mergeCell ref="H592:I592"/>
    <mergeCell ref="L592:N592"/>
    <mergeCell ref="L593:N593"/>
    <mergeCell ref="J589:K589"/>
    <mergeCell ref="J590:K590"/>
    <mergeCell ref="H589:I589"/>
    <mergeCell ref="E615:F615"/>
    <mergeCell ref="E614:F614"/>
    <mergeCell ref="E607:F607"/>
    <mergeCell ref="H591:I591"/>
    <mergeCell ref="L582:N582"/>
    <mergeCell ref="C579:U579"/>
    <mergeCell ref="J581:N581"/>
    <mergeCell ref="J571:L571"/>
    <mergeCell ref="H581:I582"/>
    <mergeCell ref="H571:I571"/>
    <mergeCell ref="Q584:S584"/>
    <mergeCell ref="Q585:S585"/>
    <mergeCell ref="E568:G568"/>
    <mergeCell ref="L664:M664"/>
    <mergeCell ref="L663:M663"/>
    <mergeCell ref="C664:J664"/>
    <mergeCell ref="C674:J674"/>
    <mergeCell ref="L666:M666"/>
    <mergeCell ref="L676:M676"/>
    <mergeCell ref="C660:J660"/>
    <mergeCell ref="N667:P667"/>
    <mergeCell ref="N660:P660"/>
    <mergeCell ref="L655:M655"/>
    <mergeCell ref="N662:P662"/>
    <mergeCell ref="L667:M667"/>
    <mergeCell ref="L656:M656"/>
    <mergeCell ref="N657:P657"/>
    <mergeCell ref="L682:M682"/>
    <mergeCell ref="L699:M699"/>
    <mergeCell ref="L685:M685"/>
    <mergeCell ref="I693:J693"/>
    <mergeCell ref="I687:J687"/>
    <mergeCell ref="I685:J685"/>
    <mergeCell ref="L692:M692"/>
    <mergeCell ref="I683:J683"/>
    <mergeCell ref="L690:M690"/>
    <mergeCell ref="L683:M683"/>
    <mergeCell ref="I680:J680"/>
    <mergeCell ref="I692:J692"/>
    <mergeCell ref="N693:O693"/>
    <mergeCell ref="E626:F626"/>
    <mergeCell ref="L681:M681"/>
    <mergeCell ref="C679:G679"/>
    <mergeCell ref="C646:D646"/>
    <mergeCell ref="C711:F711"/>
    <mergeCell ref="C697:G697"/>
    <mergeCell ref="C696:T696"/>
    <mergeCell ref="C682:G682"/>
    <mergeCell ref="C683:G683"/>
    <mergeCell ref="C681:G681"/>
    <mergeCell ref="C680:G680"/>
    <mergeCell ref="C684:G684"/>
    <mergeCell ref="I712:J712"/>
    <mergeCell ref="G711:H711"/>
    <mergeCell ref="I715:J715"/>
    <mergeCell ref="I682:J682"/>
    <mergeCell ref="I681:J681"/>
    <mergeCell ref="G713:H713"/>
    <mergeCell ref="C705:G705"/>
    <mergeCell ref="C698:G698"/>
    <mergeCell ref="C700:G700"/>
    <mergeCell ref="E627:F627"/>
    <mergeCell ref="N656:P656"/>
    <mergeCell ref="N655:Q655"/>
    <mergeCell ref="L639:U639"/>
    <mergeCell ref="E639:F639"/>
    <mergeCell ref="E635:F635"/>
    <mergeCell ref="E642:F642"/>
    <mergeCell ref="E631:F631"/>
    <mergeCell ref="E638:F638"/>
    <mergeCell ref="E634:F634"/>
    <mergeCell ref="C663:J663"/>
    <mergeCell ref="C716:F716"/>
    <mergeCell ref="I713:J713"/>
    <mergeCell ref="G714:H714"/>
    <mergeCell ref="I714:J714"/>
    <mergeCell ref="G715:H715"/>
    <mergeCell ref="I716:J716"/>
    <mergeCell ref="C714:F714"/>
    <mergeCell ref="Q588:S588"/>
    <mergeCell ref="L589:N589"/>
    <mergeCell ref="G717:H717"/>
    <mergeCell ref="L710:U717"/>
    <mergeCell ref="G716:H716"/>
    <mergeCell ref="O592:P592"/>
    <mergeCell ref="C678:G678"/>
    <mergeCell ref="C670:J670"/>
    <mergeCell ref="C666:J666"/>
    <mergeCell ref="C667:J667"/>
    <mergeCell ref="D640:U640"/>
    <mergeCell ref="D636:U636"/>
    <mergeCell ref="E630:F630"/>
    <mergeCell ref="D612:U612"/>
    <mergeCell ref="D632:U632"/>
    <mergeCell ref="D624:U624"/>
    <mergeCell ref="L611:U611"/>
    <mergeCell ref="E611:F611"/>
    <mergeCell ref="D620:U620"/>
    <mergeCell ref="L679:M679"/>
    <mergeCell ref="L673:M673"/>
    <mergeCell ref="E643:F643"/>
    <mergeCell ref="L623:U623"/>
    <mergeCell ref="L635:U635"/>
    <mergeCell ref="D628:U628"/>
    <mergeCell ref="C728:J728"/>
    <mergeCell ref="C729:J729"/>
    <mergeCell ref="C730:J730"/>
    <mergeCell ref="C524:U524"/>
    <mergeCell ref="C546:U546"/>
    <mergeCell ref="P575:Q575"/>
    <mergeCell ref="Q583:S583"/>
    <mergeCell ref="C526:T526"/>
    <mergeCell ref="C525:U525"/>
    <mergeCell ref="C545:U545"/>
    <mergeCell ref="C717:F717"/>
    <mergeCell ref="C573:U573"/>
    <mergeCell ref="M568:O568"/>
    <mergeCell ref="D570:G570"/>
    <mergeCell ref="D571:G571"/>
    <mergeCell ref="M571:O571"/>
    <mergeCell ref="M570:O570"/>
    <mergeCell ref="J568:L568"/>
    <mergeCell ref="J570:L570"/>
    <mergeCell ref="C715:F715"/>
    <mergeCell ref="C720:U720"/>
    <mergeCell ref="I717:J717"/>
    <mergeCell ref="L585:N585"/>
    <mergeCell ref="L586:N586"/>
    <mergeCell ref="O582:P582"/>
    <mergeCell ref="D581:G582"/>
    <mergeCell ref="D591:G591"/>
    <mergeCell ref="Q586:S586"/>
    <mergeCell ref="O586:P586"/>
    <mergeCell ref="C713:F713"/>
    <mergeCell ref="C581:C582"/>
    <mergeCell ref="C574:U574"/>
    <mergeCell ref="C553:U555"/>
    <mergeCell ref="C551:D551"/>
    <mergeCell ref="C550:D550"/>
    <mergeCell ref="T138:U138"/>
    <mergeCell ref="T141:U141"/>
    <mergeCell ref="G142:K142"/>
    <mergeCell ref="F143:M143"/>
    <mergeCell ref="T143:U143"/>
    <mergeCell ref="F139:M139"/>
    <mergeCell ref="G140:K140"/>
    <mergeCell ref="C540:K540"/>
    <mergeCell ref="T128:U128"/>
    <mergeCell ref="F130:M130"/>
    <mergeCell ref="T130:U130"/>
    <mergeCell ref="T132:U132"/>
    <mergeCell ref="F134:M134"/>
    <mergeCell ref="T134:U134"/>
    <mergeCell ref="F148:M148"/>
    <mergeCell ref="C136:V136"/>
    <mergeCell ref="C137:U137"/>
    <mergeCell ref="C138:D138"/>
    <mergeCell ref="G138:K138"/>
    <mergeCell ref="O138:O139"/>
    <mergeCell ref="Q138:Q140"/>
    <mergeCell ref="C141:D150"/>
    <mergeCell ref="F141:M141"/>
    <mergeCell ref="G159:K159"/>
    <mergeCell ref="F156:M156"/>
    <mergeCell ref="C153:U153"/>
    <mergeCell ref="C154:D154"/>
    <mergeCell ref="G154:M154"/>
    <mergeCell ref="K513:M513"/>
    <mergeCell ref="C119:F119"/>
    <mergeCell ref="F124:M124"/>
    <mergeCell ref="T124:U124"/>
    <mergeCell ref="F126:M126"/>
    <mergeCell ref="T126:U126"/>
    <mergeCell ref="F120:M120"/>
    <mergeCell ref="G119:M119"/>
    <mergeCell ref="C124:D126"/>
    <mergeCell ref="O118:O119"/>
    <mergeCell ref="F122:M122"/>
    <mergeCell ref="C152:U152"/>
    <mergeCell ref="T144:U144"/>
    <mergeCell ref="F145:N145"/>
    <mergeCell ref="T145:U145"/>
    <mergeCell ref="F146:M146"/>
    <mergeCell ref="T146:U146"/>
    <mergeCell ref="F147:M147"/>
    <mergeCell ref="F149:M149"/>
    <mergeCell ref="F150:M150"/>
    <mergeCell ref="T150:U150"/>
    <mergeCell ref="O154:O155"/>
    <mergeCell ref="Q154:Q155"/>
    <mergeCell ref="T154:U154"/>
    <mergeCell ref="T156:U156"/>
    <mergeCell ref="F158:M158"/>
    <mergeCell ref="T158:U158"/>
    <mergeCell ref="C160:D162"/>
    <mergeCell ref="F160:M160"/>
    <mergeCell ref="C172:V172"/>
    <mergeCell ref="C164:D166"/>
    <mergeCell ref="F170:M170"/>
    <mergeCell ref="T170:U170"/>
    <mergeCell ref="C168:D170"/>
    <mergeCell ref="F168:M168"/>
    <mergeCell ref="T168:U168"/>
    <mergeCell ref="T184:U184"/>
    <mergeCell ref="F185:M185"/>
    <mergeCell ref="F164:M164"/>
    <mergeCell ref="T164:U164"/>
    <mergeCell ref="F166:M166"/>
    <mergeCell ref="T166:U166"/>
    <mergeCell ref="C173:U173"/>
    <mergeCell ref="C174:D174"/>
    <mergeCell ref="F182:M182"/>
    <mergeCell ref="T160:U160"/>
    <mergeCell ref="F162:M162"/>
    <mergeCell ref="T162:U162"/>
    <mergeCell ref="O174:O175"/>
    <mergeCell ref="Q174:Q175"/>
    <mergeCell ref="G174:K174"/>
    <mergeCell ref="T174:U174"/>
    <mergeCell ref="T182:U182"/>
    <mergeCell ref="T177:U177"/>
    <mergeCell ref="C175:D175"/>
    <mergeCell ref="F175:M175"/>
    <mergeCell ref="G176:K176"/>
    <mergeCell ref="C177:D186"/>
    <mergeCell ref="F177:M177"/>
    <mergeCell ref="G180:K180"/>
    <mergeCell ref="F184:M184"/>
    <mergeCell ref="F181:N181"/>
    <mergeCell ref="G195:K195"/>
    <mergeCell ref="G178:K178"/>
    <mergeCell ref="F179:M179"/>
    <mergeCell ref="T179:U179"/>
    <mergeCell ref="F183:M183"/>
    <mergeCell ref="T180:U180"/>
    <mergeCell ref="T181:U181"/>
    <mergeCell ref="T196:U196"/>
    <mergeCell ref="F198:M198"/>
    <mergeCell ref="T198:U198"/>
    <mergeCell ref="C188:U188"/>
    <mergeCell ref="C189:U189"/>
    <mergeCell ref="C190:D190"/>
    <mergeCell ref="G190:M190"/>
    <mergeCell ref="T190:U190"/>
    <mergeCell ref="O190:O191"/>
    <mergeCell ref="Q190:Q191"/>
    <mergeCell ref="F186:M186"/>
    <mergeCell ref="T186:U186"/>
    <mergeCell ref="C191:F191"/>
    <mergeCell ref="G191:M191"/>
    <mergeCell ref="C196:D198"/>
    <mergeCell ref="F211:M211"/>
    <mergeCell ref="F196:M196"/>
    <mergeCell ref="C192:D194"/>
    <mergeCell ref="F192:M192"/>
    <mergeCell ref="T192:U192"/>
    <mergeCell ref="F194:M194"/>
    <mergeCell ref="T194:U194"/>
    <mergeCell ref="C200:D202"/>
    <mergeCell ref="F200:M200"/>
    <mergeCell ref="T200:U200"/>
    <mergeCell ref="F202:M202"/>
    <mergeCell ref="T202:U202"/>
    <mergeCell ref="F215:M215"/>
    <mergeCell ref="T215:U215"/>
    <mergeCell ref="G212:K212"/>
    <mergeCell ref="C213:D222"/>
    <mergeCell ref="F213:M213"/>
    <mergeCell ref="C204:D206"/>
    <mergeCell ref="F204:M204"/>
    <mergeCell ref="T204:U204"/>
    <mergeCell ref="T217:U217"/>
    <mergeCell ref="T218:U218"/>
    <mergeCell ref="Q210:Q211"/>
    <mergeCell ref="F217:N217"/>
    <mergeCell ref="F218:M218"/>
    <mergeCell ref="C211:D211"/>
    <mergeCell ref="F206:M206"/>
    <mergeCell ref="T206:U206"/>
    <mergeCell ref="O210:O211"/>
    <mergeCell ref="Q226:Q227"/>
    <mergeCell ref="O226:O227"/>
    <mergeCell ref="T222:U222"/>
    <mergeCell ref="C227:F227"/>
    <mergeCell ref="G227:M227"/>
    <mergeCell ref="T210:U210"/>
    <mergeCell ref="F228:M228"/>
    <mergeCell ref="C224:U224"/>
    <mergeCell ref="C225:U225"/>
    <mergeCell ref="C226:D226"/>
    <mergeCell ref="G226:M226"/>
    <mergeCell ref="T226:U226"/>
    <mergeCell ref="F221:M221"/>
    <mergeCell ref="F222:M222"/>
    <mergeCell ref="G216:K216"/>
    <mergeCell ref="T220:U220"/>
    <mergeCell ref="C208:V208"/>
    <mergeCell ref="C209:U209"/>
    <mergeCell ref="C210:D210"/>
    <mergeCell ref="G210:K210"/>
    <mergeCell ref="T213:U213"/>
    <mergeCell ref="G214:K214"/>
    <mergeCell ref="T216:U216"/>
    <mergeCell ref="F220:M220"/>
    <mergeCell ref="F219:M219"/>
    <mergeCell ref="F251:M251"/>
    <mergeCell ref="T251:U251"/>
    <mergeCell ref="O246:O247"/>
    <mergeCell ref="G246:K246"/>
    <mergeCell ref="F230:M230"/>
    <mergeCell ref="C245:U245"/>
    <mergeCell ref="C246:D246"/>
    <mergeCell ref="C232:D234"/>
    <mergeCell ref="F232:M232"/>
    <mergeCell ref="T252:U252"/>
    <mergeCell ref="F253:N253"/>
    <mergeCell ref="F249:M249"/>
    <mergeCell ref="G252:K252"/>
    <mergeCell ref="T230:U230"/>
    <mergeCell ref="G231:K231"/>
    <mergeCell ref="T232:U232"/>
    <mergeCell ref="F234:M234"/>
    <mergeCell ref="T234:U234"/>
    <mergeCell ref="T240:U240"/>
    <mergeCell ref="T249:U249"/>
    <mergeCell ref="Q246:Q247"/>
    <mergeCell ref="G250:K250"/>
    <mergeCell ref="F242:M242"/>
    <mergeCell ref="T242:U242"/>
    <mergeCell ref="C240:D242"/>
    <mergeCell ref="F240:M240"/>
    <mergeCell ref="C228:D230"/>
    <mergeCell ref="C236:D238"/>
    <mergeCell ref="F236:M236"/>
    <mergeCell ref="T228:U228"/>
    <mergeCell ref="T258:U258"/>
    <mergeCell ref="C247:D247"/>
    <mergeCell ref="F247:M247"/>
    <mergeCell ref="G248:K248"/>
    <mergeCell ref="C249:D258"/>
    <mergeCell ref="T253:U253"/>
    <mergeCell ref="F254:M254"/>
    <mergeCell ref="T254:U254"/>
    <mergeCell ref="F255:M255"/>
    <mergeCell ref="T256:U256"/>
    <mergeCell ref="T236:U236"/>
    <mergeCell ref="F238:M238"/>
    <mergeCell ref="T238:U238"/>
    <mergeCell ref="T246:U246"/>
    <mergeCell ref="C244:V244"/>
    <mergeCell ref="C268:D270"/>
    <mergeCell ref="F268:M268"/>
    <mergeCell ref="T268:U268"/>
    <mergeCell ref="F270:M270"/>
    <mergeCell ref="T270:U270"/>
    <mergeCell ref="T262:U262"/>
    <mergeCell ref="T264:U264"/>
    <mergeCell ref="F266:M266"/>
    <mergeCell ref="C263:F263"/>
    <mergeCell ref="T266:U266"/>
    <mergeCell ref="O262:O263"/>
    <mergeCell ref="Q262:Q263"/>
    <mergeCell ref="G262:M262"/>
    <mergeCell ref="G267:K267"/>
    <mergeCell ref="G263:M263"/>
    <mergeCell ref="F256:M256"/>
    <mergeCell ref="F257:M257"/>
    <mergeCell ref="F258:M258"/>
    <mergeCell ref="F264:M264"/>
    <mergeCell ref="C260:U260"/>
    <mergeCell ref="C261:U261"/>
    <mergeCell ref="C262:D262"/>
    <mergeCell ref="C264:D266"/>
    <mergeCell ref="F287:M287"/>
    <mergeCell ref="C281:U281"/>
    <mergeCell ref="C282:D282"/>
    <mergeCell ref="F289:N289"/>
    <mergeCell ref="G288:K288"/>
    <mergeCell ref="T285:U285"/>
    <mergeCell ref="C283:D283"/>
    <mergeCell ref="F283:M283"/>
    <mergeCell ref="G284:K284"/>
    <mergeCell ref="T288:U288"/>
    <mergeCell ref="C304:D306"/>
    <mergeCell ref="F304:M304"/>
    <mergeCell ref="T304:U304"/>
    <mergeCell ref="F306:M306"/>
    <mergeCell ref="T306:U306"/>
    <mergeCell ref="G303:K303"/>
    <mergeCell ref="C300:D302"/>
    <mergeCell ref="F293:M293"/>
    <mergeCell ref="C272:D274"/>
    <mergeCell ref="F272:M272"/>
    <mergeCell ref="G298:M298"/>
    <mergeCell ref="F302:M302"/>
    <mergeCell ref="C298:D298"/>
    <mergeCell ref="C276:D278"/>
    <mergeCell ref="F276:M276"/>
    <mergeCell ref="C285:D294"/>
    <mergeCell ref="F285:M285"/>
    <mergeCell ref="F294:M294"/>
    <mergeCell ref="F300:M300"/>
    <mergeCell ref="T287:U287"/>
    <mergeCell ref="T294:U294"/>
    <mergeCell ref="G286:K286"/>
    <mergeCell ref="T298:U298"/>
    <mergeCell ref="O298:O299"/>
    <mergeCell ref="Q298:Q299"/>
    <mergeCell ref="T300:U300"/>
    <mergeCell ref="F292:M292"/>
    <mergeCell ref="T292:U292"/>
    <mergeCell ref="T272:U272"/>
    <mergeCell ref="F274:M274"/>
    <mergeCell ref="T274:U274"/>
    <mergeCell ref="Q282:Q283"/>
    <mergeCell ref="C280:V280"/>
    <mergeCell ref="T276:U276"/>
    <mergeCell ref="F278:M278"/>
    <mergeCell ref="T278:U278"/>
    <mergeCell ref="G282:K282"/>
    <mergeCell ref="T282:U282"/>
    <mergeCell ref="O282:O283"/>
    <mergeCell ref="Q334:Q335"/>
    <mergeCell ref="C333:U333"/>
    <mergeCell ref="C334:D334"/>
    <mergeCell ref="G334:M334"/>
    <mergeCell ref="T302:U302"/>
    <mergeCell ref="O318:O319"/>
    <mergeCell ref="T289:U289"/>
    <mergeCell ref="F290:M290"/>
    <mergeCell ref="T290:U290"/>
    <mergeCell ref="F291:M291"/>
    <mergeCell ref="C299:F299"/>
    <mergeCell ref="G299:M299"/>
    <mergeCell ref="C296:U296"/>
    <mergeCell ref="C297:U297"/>
    <mergeCell ref="C308:D310"/>
    <mergeCell ref="F308:M308"/>
    <mergeCell ref="T308:U308"/>
    <mergeCell ref="F310:M310"/>
    <mergeCell ref="T310:U310"/>
    <mergeCell ref="T318:U318"/>
    <mergeCell ref="C318:D318"/>
    <mergeCell ref="G318:K318"/>
    <mergeCell ref="Q318:Q319"/>
    <mergeCell ref="C316:V316"/>
    <mergeCell ref="C312:D314"/>
    <mergeCell ref="F312:M312"/>
    <mergeCell ref="T312:U312"/>
    <mergeCell ref="F314:M314"/>
    <mergeCell ref="T314:U314"/>
    <mergeCell ref="C319:D319"/>
    <mergeCell ref="F319:M319"/>
    <mergeCell ref="G320:K320"/>
    <mergeCell ref="T330:U330"/>
    <mergeCell ref="C332:U332"/>
    <mergeCell ref="F326:M326"/>
    <mergeCell ref="T326:U326"/>
    <mergeCell ref="F327:M327"/>
    <mergeCell ref="F328:M328"/>
    <mergeCell ref="T328:U328"/>
    <mergeCell ref="C321:D330"/>
    <mergeCell ref="G324:K324"/>
    <mergeCell ref="T325:U325"/>
    <mergeCell ref="F329:M329"/>
    <mergeCell ref="F330:M330"/>
    <mergeCell ref="T346:U346"/>
    <mergeCell ref="T334:U334"/>
    <mergeCell ref="T321:U321"/>
    <mergeCell ref="G322:K322"/>
    <mergeCell ref="F323:M323"/>
    <mergeCell ref="T323:U323"/>
    <mergeCell ref="T324:U324"/>
    <mergeCell ref="F321:M321"/>
    <mergeCell ref="O334:O335"/>
    <mergeCell ref="F325:N325"/>
    <mergeCell ref="T340:U340"/>
    <mergeCell ref="C348:D350"/>
    <mergeCell ref="F348:M348"/>
    <mergeCell ref="T348:U348"/>
    <mergeCell ref="F350:M350"/>
    <mergeCell ref="T350:U350"/>
    <mergeCell ref="C344:D346"/>
    <mergeCell ref="F344:M344"/>
    <mergeCell ref="T344:U344"/>
    <mergeCell ref="F346:M346"/>
    <mergeCell ref="C336:D338"/>
    <mergeCell ref="F336:M336"/>
    <mergeCell ref="C340:D342"/>
    <mergeCell ref="F340:M340"/>
    <mergeCell ref="F342:M342"/>
    <mergeCell ref="T342:U342"/>
    <mergeCell ref="T336:U336"/>
    <mergeCell ref="F338:M338"/>
    <mergeCell ref="T338:U338"/>
    <mergeCell ref="G339:K339"/>
    <mergeCell ref="C335:F335"/>
    <mergeCell ref="G335:M335"/>
    <mergeCell ref="T361:U361"/>
    <mergeCell ref="F362:M362"/>
    <mergeCell ref="T362:U362"/>
    <mergeCell ref="F363:M363"/>
    <mergeCell ref="T364:U364"/>
    <mergeCell ref="C368:U368"/>
    <mergeCell ref="C369:U369"/>
    <mergeCell ref="C370:D370"/>
    <mergeCell ref="G370:M370"/>
    <mergeCell ref="T370:U370"/>
    <mergeCell ref="O370:O371"/>
    <mergeCell ref="Q370:Q371"/>
    <mergeCell ref="C352:V352"/>
    <mergeCell ref="C353:U353"/>
    <mergeCell ref="C354:D354"/>
    <mergeCell ref="G354:K354"/>
    <mergeCell ref="T354:U354"/>
    <mergeCell ref="T357:U357"/>
    <mergeCell ref="C355:D355"/>
    <mergeCell ref="F355:M355"/>
    <mergeCell ref="G356:K356"/>
    <mergeCell ref="O354:O355"/>
    <mergeCell ref="G358:K358"/>
    <mergeCell ref="F359:M359"/>
    <mergeCell ref="Q354:Q355"/>
    <mergeCell ref="C380:D382"/>
    <mergeCell ref="F380:M380"/>
    <mergeCell ref="T380:U380"/>
    <mergeCell ref="F382:M382"/>
    <mergeCell ref="T382:U382"/>
    <mergeCell ref="G390:K390"/>
    <mergeCell ref="T386:U386"/>
    <mergeCell ref="Q390:Q391"/>
    <mergeCell ref="C388:V388"/>
    <mergeCell ref="C389:U389"/>
    <mergeCell ref="T400:U400"/>
    <mergeCell ref="C384:D386"/>
    <mergeCell ref="T372:U372"/>
    <mergeCell ref="F374:M374"/>
    <mergeCell ref="T374:U374"/>
    <mergeCell ref="G375:K375"/>
    <mergeCell ref="T359:U359"/>
    <mergeCell ref="C371:F371"/>
    <mergeCell ref="G371:M371"/>
    <mergeCell ref="C372:D374"/>
    <mergeCell ref="F372:M372"/>
    <mergeCell ref="C357:D366"/>
    <mergeCell ref="C376:D378"/>
    <mergeCell ref="F376:M376"/>
    <mergeCell ref="F357:M357"/>
    <mergeCell ref="G360:K360"/>
    <mergeCell ref="F364:M364"/>
    <mergeCell ref="F365:M365"/>
    <mergeCell ref="F366:M366"/>
    <mergeCell ref="T366:U366"/>
    <mergeCell ref="T360:U360"/>
    <mergeCell ref="F361:N361"/>
    <mergeCell ref="T376:U376"/>
    <mergeCell ref="F378:M378"/>
    <mergeCell ref="T378:U378"/>
    <mergeCell ref="F408:M408"/>
    <mergeCell ref="C404:U404"/>
    <mergeCell ref="C405:U405"/>
    <mergeCell ref="C406:D406"/>
    <mergeCell ref="G406:M406"/>
    <mergeCell ref="T406:U406"/>
    <mergeCell ref="Q406:Q407"/>
    <mergeCell ref="C407:F407"/>
    <mergeCell ref="G407:M407"/>
    <mergeCell ref="T408:U408"/>
    <mergeCell ref="O390:O391"/>
    <mergeCell ref="O406:O407"/>
    <mergeCell ref="C391:D391"/>
    <mergeCell ref="F391:M391"/>
    <mergeCell ref="G392:K392"/>
    <mergeCell ref="T398:U398"/>
    <mergeCell ref="F400:M400"/>
    <mergeCell ref="G396:K396"/>
    <mergeCell ref="C393:D402"/>
    <mergeCell ref="G394:K394"/>
    <mergeCell ref="F395:M395"/>
    <mergeCell ref="T395:U395"/>
    <mergeCell ref="F401:M401"/>
    <mergeCell ref="F402:M402"/>
    <mergeCell ref="T402:U402"/>
    <mergeCell ref="T396:U396"/>
    <mergeCell ref="F397:N397"/>
    <mergeCell ref="T397:U397"/>
    <mergeCell ref="F398:M398"/>
    <mergeCell ref="F431:M431"/>
    <mergeCell ref="T431:U431"/>
    <mergeCell ref="F429:M429"/>
    <mergeCell ref="T420:U420"/>
    <mergeCell ref="T422:U422"/>
    <mergeCell ref="O426:O427"/>
    <mergeCell ref="C427:D427"/>
    <mergeCell ref="F427:M427"/>
    <mergeCell ref="G428:K428"/>
    <mergeCell ref="F422:M422"/>
    <mergeCell ref="G426:K426"/>
    <mergeCell ref="C426:D426"/>
    <mergeCell ref="C420:D422"/>
    <mergeCell ref="F420:M420"/>
    <mergeCell ref="C425:U425"/>
    <mergeCell ref="F384:M384"/>
    <mergeCell ref="T384:U384"/>
    <mergeCell ref="F386:M386"/>
    <mergeCell ref="F399:M399"/>
    <mergeCell ref="F393:M393"/>
    <mergeCell ref="C390:D390"/>
    <mergeCell ref="T390:U390"/>
    <mergeCell ref="T393:U393"/>
    <mergeCell ref="F410:M410"/>
    <mergeCell ref="T410:U410"/>
    <mergeCell ref="G411:K411"/>
    <mergeCell ref="C412:D414"/>
    <mergeCell ref="F412:M412"/>
    <mergeCell ref="T412:U412"/>
    <mergeCell ref="F414:M414"/>
    <mergeCell ref="T414:U414"/>
    <mergeCell ref="C408:D410"/>
    <mergeCell ref="T416:U416"/>
    <mergeCell ref="F418:M418"/>
    <mergeCell ref="T418:U418"/>
    <mergeCell ref="T436:U436"/>
    <mergeCell ref="T432:U432"/>
    <mergeCell ref="T433:U433"/>
    <mergeCell ref="T429:U429"/>
    <mergeCell ref="F416:M416"/>
    <mergeCell ref="T434:U434"/>
    <mergeCell ref="F435:M435"/>
    <mergeCell ref="T438:U438"/>
    <mergeCell ref="C440:U440"/>
    <mergeCell ref="C441:U441"/>
    <mergeCell ref="C442:D442"/>
    <mergeCell ref="C429:D438"/>
    <mergeCell ref="F433:N433"/>
    <mergeCell ref="T442:U442"/>
    <mergeCell ref="Q426:Q427"/>
    <mergeCell ref="Q442:Q443"/>
    <mergeCell ref="C443:F443"/>
    <mergeCell ref="G443:M443"/>
    <mergeCell ref="F436:M436"/>
    <mergeCell ref="G442:M442"/>
    <mergeCell ref="F437:M437"/>
    <mergeCell ref="F434:M434"/>
    <mergeCell ref="O442:O443"/>
    <mergeCell ref="F438:M438"/>
    <mergeCell ref="C416:D418"/>
    <mergeCell ref="C424:V424"/>
    <mergeCell ref="G432:K432"/>
    <mergeCell ref="T426:U426"/>
    <mergeCell ref="G430:K430"/>
    <mergeCell ref="C444:D446"/>
    <mergeCell ref="C452:D454"/>
    <mergeCell ref="T444:U444"/>
    <mergeCell ref="F444:M444"/>
    <mergeCell ref="F452:M452"/>
    <mergeCell ref="T452:U452"/>
    <mergeCell ref="F454:M454"/>
    <mergeCell ref="T454:U454"/>
    <mergeCell ref="C448:D450"/>
    <mergeCell ref="F448:M448"/>
    <mergeCell ref="T472:U472"/>
    <mergeCell ref="F446:M446"/>
    <mergeCell ref="T446:U446"/>
    <mergeCell ref="G447:K447"/>
    <mergeCell ref="G462:K462"/>
    <mergeCell ref="T462:U462"/>
    <mergeCell ref="T465:U465"/>
    <mergeCell ref="T448:U448"/>
    <mergeCell ref="G464:K464"/>
    <mergeCell ref="F450:M450"/>
    <mergeCell ref="T450:U450"/>
    <mergeCell ref="C465:D474"/>
    <mergeCell ref="C479:F479"/>
    <mergeCell ref="C488:D490"/>
    <mergeCell ref="F488:M488"/>
    <mergeCell ref="F465:M465"/>
    <mergeCell ref="G468:K468"/>
    <mergeCell ref="F472:M472"/>
    <mergeCell ref="G466:K466"/>
    <mergeCell ref="F474:M474"/>
    <mergeCell ref="F456:M456"/>
    <mergeCell ref="T456:U456"/>
    <mergeCell ref="F458:M458"/>
    <mergeCell ref="T458:U458"/>
    <mergeCell ref="O462:O463"/>
    <mergeCell ref="C460:V460"/>
    <mergeCell ref="C461:U461"/>
    <mergeCell ref="C462:D462"/>
    <mergeCell ref="C463:D463"/>
    <mergeCell ref="F463:M463"/>
    <mergeCell ref="C456:D458"/>
    <mergeCell ref="Q462:Q463"/>
    <mergeCell ref="T474:U474"/>
    <mergeCell ref="T468:U468"/>
    <mergeCell ref="F469:N469"/>
    <mergeCell ref="F467:M467"/>
    <mergeCell ref="F473:M473"/>
    <mergeCell ref="T467:U467"/>
    <mergeCell ref="T469:U469"/>
    <mergeCell ref="F470:M470"/>
    <mergeCell ref="T470:U470"/>
    <mergeCell ref="F471:M471"/>
    <mergeCell ref="C476:U476"/>
    <mergeCell ref="C477:U477"/>
    <mergeCell ref="T488:U488"/>
    <mergeCell ref="F490:M490"/>
    <mergeCell ref="T490:U490"/>
    <mergeCell ref="T480:U480"/>
    <mergeCell ref="G483:K483"/>
    <mergeCell ref="G479:M479"/>
    <mergeCell ref="T492:U492"/>
    <mergeCell ref="F494:M494"/>
    <mergeCell ref="T494:U494"/>
    <mergeCell ref="D585:G585"/>
    <mergeCell ref="J585:K585"/>
    <mergeCell ref="H583:I583"/>
    <mergeCell ref="H584:I584"/>
    <mergeCell ref="C492:D494"/>
    <mergeCell ref="F492:M492"/>
    <mergeCell ref="C542:F542"/>
    <mergeCell ref="O581:S581"/>
    <mergeCell ref="C480:D482"/>
    <mergeCell ref="F480:M480"/>
    <mergeCell ref="F482:M482"/>
    <mergeCell ref="T482:U482"/>
    <mergeCell ref="C484:D486"/>
    <mergeCell ref="F484:M484"/>
    <mergeCell ref="T484:U484"/>
    <mergeCell ref="F486:M486"/>
    <mergeCell ref="T486:U486"/>
    <mergeCell ref="C478:D478"/>
    <mergeCell ref="G478:M478"/>
    <mergeCell ref="T478:U478"/>
    <mergeCell ref="O478:O479"/>
    <mergeCell ref="Q478:Q479"/>
    <mergeCell ref="Q587:S587"/>
    <mergeCell ref="C543:U543"/>
    <mergeCell ref="E557:G557"/>
    <mergeCell ref="H557:I557"/>
    <mergeCell ref="M557:O557"/>
    <mergeCell ref="E558:G558"/>
    <mergeCell ref="C556:U556"/>
    <mergeCell ref="O584:P584"/>
    <mergeCell ref="C552:T552"/>
    <mergeCell ref="E606:F606"/>
    <mergeCell ref="E610:F610"/>
    <mergeCell ref="O585:P585"/>
    <mergeCell ref="L590:N590"/>
    <mergeCell ref="O588:P588"/>
    <mergeCell ref="L587:N587"/>
    <mergeCell ref="L588:N588"/>
    <mergeCell ref="O590:P590"/>
    <mergeCell ref="O587:P587"/>
    <mergeCell ref="D588:G588"/>
    <mergeCell ref="D590:G590"/>
    <mergeCell ref="Q591:S591"/>
    <mergeCell ref="Q590:S590"/>
    <mergeCell ref="J591:K591"/>
    <mergeCell ref="H590:I590"/>
    <mergeCell ref="E598:F598"/>
    <mergeCell ref="D596:U596"/>
    <mergeCell ref="O589:P589"/>
    <mergeCell ref="E599:F599"/>
    <mergeCell ref="L607:U607"/>
    <mergeCell ref="L599:U599"/>
    <mergeCell ref="D600:U600"/>
    <mergeCell ref="C549:U549"/>
  </mergeCells>
  <phoneticPr fontId="2" type="noConversion"/>
  <conditionalFormatting sqref="G536:I536">
    <cfRule type="cellIs" dxfId="5" priority="1" stopIfTrue="1" operator="notEqual">
      <formula>1</formula>
    </cfRule>
  </conditionalFormatting>
  <dataValidations count="32">
    <dataValidation type="decimal" allowBlank="1" showInputMessage="1" showErrorMessage="1" errorTitle="Validation" error="Please enter a valid number." sqref="E642:F643 E638:F639 E634:F635 E630:F631 E626:F627 E622:F623 E618:F619 E614:F615 E610:F611 E606:F607 H583:I593 E598:F599 E602:E603 F603">
      <formula1>0</formula1>
      <formula2>99999999999999</formula2>
    </dataValidation>
    <dataValidation type="decimal" allowBlank="1" showInputMessage="1" showErrorMessage="1" errorTitle="Validation" error="Please enter a valid number." sqref="R657:U674 O658:P674 K657:N674">
      <formula1>0</formula1>
      <formula2>9999999999</formula2>
    </dataValidation>
    <dataValidation type="decimal" allowBlank="1" showInputMessage="1" showErrorMessage="1" errorTitle="Validation" error="Please enter a valid number." sqref="H677:U694">
      <formula1>0</formula1>
      <formula2>9999999999999</formula2>
    </dataValidation>
    <dataValidation type="decimal" allowBlank="1" showInputMessage="1" showErrorMessage="1" errorTitle="Validation" error="Please enter a valid number." sqref="I711:K716 K723:K740 K717 H698:U707">
      <formula1>0</formula1>
      <formula2>999999999999999000</formula2>
    </dataValidation>
    <dataValidation type="decimal" allowBlank="1" showInputMessage="1" showErrorMessage="1" errorTitle="Validation" error="Please enter a valid number." sqref="H655 T642 T638 T634 T630 T626 T622 T618 T614 T610 T606 T602 T598 G534:I535">
      <formula1>0</formula1>
      <formula2>100</formula2>
    </dataValidation>
    <dataValidation type="list" allowBlank="1" showInputMessage="1" showErrorMessage="1" sqref="D583:G593">
      <formula1>programme_outcomes</formula1>
    </dataValidation>
    <dataValidation type="list" allowBlank="1" showInputMessage="1" showErrorMessage="1" sqref="F105:M105 F69:M69 F71:M71 F107:M107">
      <formula1>indicators1</formula1>
    </dataValidation>
    <dataValidation type="list" allowBlank="1" showInputMessage="1" showErrorMessage="1" sqref="F141:M141 F143:M143">
      <formula1>indicators3</formula1>
    </dataValidation>
    <dataValidation type="list" allowBlank="1" showInputMessage="1" showErrorMessage="1" sqref="F177:M177 F179:M179">
      <formula1>indicators4</formula1>
    </dataValidation>
    <dataValidation type="list" allowBlank="1" showInputMessage="1" showErrorMessage="1" sqref="F213:M213 F215:M215">
      <formula1>indicators5</formula1>
    </dataValidation>
    <dataValidation type="list" allowBlank="1" showInputMessage="1" showErrorMessage="1" sqref="F249:M249 F251:M251">
      <formula1>indicators6</formula1>
    </dataValidation>
    <dataValidation type="list" allowBlank="1" showInputMessage="1" showErrorMessage="1" sqref="F285:M285 F287:M287">
      <formula1>indicators7</formula1>
    </dataValidation>
    <dataValidation type="list" allowBlank="1" showInputMessage="1" showErrorMessage="1" sqref="F321:M321 F323:M323">
      <formula1>indicators8</formula1>
    </dataValidation>
    <dataValidation type="list" allowBlank="1" showInputMessage="1" showErrorMessage="1" sqref="F357:M357 F359:M359">
      <formula1>indicators9</formula1>
    </dataValidation>
    <dataValidation type="list" allowBlank="1" showInputMessage="1" showErrorMessage="1" sqref="F393:M393 F395:M395">
      <formula1>indicators10</formula1>
    </dataValidation>
    <dataValidation type="list" allowBlank="1" showInputMessage="1" showErrorMessage="1" sqref="F429:M429 F431:M431">
      <formula1>indicators11</formula1>
    </dataValidation>
    <dataValidation type="list" allowBlank="1" showInputMessage="1" showErrorMessage="1" sqref="F465:M465 F467:M467">
      <formula1>indicators12</formula1>
    </dataValidation>
    <dataValidation type="list" allowBlank="1" showInputMessage="1" showErrorMessage="1" sqref="C60 C40:D40 C52 C48 C44 C56 C38 C42 C46 C50 C54 C58">
      <formula1>PA</formula1>
    </dataValidation>
    <dataValidation type="list" allowBlank="1" showInputMessage="1" showErrorMessage="1" sqref="G49:U49 G59:U59 G38:U38">
      <formula1>outcomes</formula1>
    </dataValidation>
    <dataValidation type="list" allowBlank="1" showInputMessage="1" showErrorMessage="1" sqref="C31">
      <formula1>Objectives</formula1>
    </dataValidation>
    <dataValidation type="list" allowBlank="1" showInputMessage="1" showErrorMessage="1" sqref="G40:U40">
      <formula1>outcomes2</formula1>
    </dataValidation>
    <dataValidation type="list" allowBlank="1" showInputMessage="1" showErrorMessage="1" sqref="G42:U42">
      <formula1>outcomes3</formula1>
    </dataValidation>
    <dataValidation type="list" allowBlank="1" showInputMessage="1" showErrorMessage="1" sqref="G44:U44">
      <formula1>outcomes4</formula1>
    </dataValidation>
    <dataValidation type="list" allowBlank="1" showInputMessage="1" showErrorMessage="1" sqref="G46:U46">
      <formula1>outcomes5</formula1>
    </dataValidation>
    <dataValidation type="list" allowBlank="1" showInputMessage="1" showErrorMessage="1" sqref="G48:U48">
      <formula1>outcomes6</formula1>
    </dataValidation>
    <dataValidation type="list" allowBlank="1" showInputMessage="1" showErrorMessage="1" sqref="G50:U50">
      <formula1>outcomes7</formula1>
    </dataValidation>
    <dataValidation type="list" allowBlank="1" showInputMessage="1" showErrorMessage="1" sqref="G52:U52">
      <formula1>outcomes8</formula1>
    </dataValidation>
    <dataValidation type="list" allowBlank="1" showInputMessage="1" showErrorMessage="1" sqref="G54:U54">
      <formula1>outcomes9</formula1>
    </dataValidation>
    <dataValidation type="list" allowBlank="1" showInputMessage="1" showErrorMessage="1" sqref="G56:U56">
      <formula1>outcomes10</formula1>
    </dataValidation>
    <dataValidation type="list" allowBlank="1" showInputMessage="1" showErrorMessage="1" sqref="G58:U58">
      <formula1>outcomes11</formula1>
    </dataValidation>
    <dataValidation type="list" allowBlank="1" showInputMessage="1" showErrorMessage="1" sqref="G60:U60">
      <formula1>outcomes12</formula1>
    </dataValidation>
    <dataValidation type="textLength" allowBlank="1" showInputMessage="1" showErrorMessage="1" sqref="C7:U16">
      <formula1>700</formula1>
      <formula2>3000</formula2>
    </dataValidation>
  </dataValidations>
  <printOptions horizontalCentered="1"/>
  <pageMargins left="0.39370078740157483" right="0.27559055118110237" top="0.35433070866141736" bottom="0.43307086614173229" header="0.31496062992125984" footer="0.47244094488188981"/>
  <pageSetup paperSize="9" scale="50" orientation="landscape" r:id="rId1"/>
  <headerFooter alignWithMargins="0">
    <oddFooter>&amp;CLpp. &amp;P</oddFooter>
  </headerFooter>
  <rowBreaks count="33" manualBreakCount="33">
    <brk id="27" max="16383" man="1"/>
    <brk id="60" max="16383" man="1"/>
    <brk id="79" max="16383" man="1"/>
    <brk id="99" max="16383" man="1"/>
    <brk id="115" max="16383" man="1"/>
    <brk id="135" max="16383" man="1"/>
    <brk id="151" max="16383" man="1"/>
    <brk id="171" max="16383" man="1"/>
    <brk id="187" max="16383" man="1"/>
    <brk id="207" max="16383" man="1"/>
    <brk id="223" max="16383" man="1"/>
    <brk id="243" max="16383" man="1"/>
    <brk id="259" max="16383" man="1"/>
    <brk id="279" max="16383" man="1"/>
    <brk id="295" max="16383" man="1"/>
    <brk id="315" max="16383" man="1"/>
    <brk id="331" max="16383" man="1"/>
    <brk id="351" max="16383" man="1"/>
    <brk id="367" max="16383" man="1"/>
    <brk id="387" max="16383" man="1"/>
    <brk id="403" max="16383" man="1"/>
    <brk id="423" max="16383" man="1"/>
    <brk id="439" max="16383" man="1"/>
    <brk id="459" max="16383" man="1"/>
    <brk id="475" max="16383" man="1"/>
    <brk id="495" max="16383" man="1"/>
    <brk id="549" max="16383" man="1"/>
    <brk id="577" max="16383" man="1"/>
    <brk id="594" max="16383" man="1"/>
    <brk id="649" max="16383" man="1"/>
    <brk id="674" max="16383" man="1"/>
    <brk id="695" max="16383" man="1"/>
    <brk id="718" max="16383" man="1"/>
  </rowBreaks>
  <drawing r:id="rId2"/>
  <legacyDrawing r:id="rId3"/>
  <controls>
    <mc:AlternateContent xmlns:mc="http://schemas.openxmlformats.org/markup-compatibility/2006">
      <mc:Choice Requires="x14">
        <control shapeId="1453" r:id="rId4" name="TextBox3">
          <controlPr defaultSize="0" autoFill="0" autoLine="0" r:id="rId5">
            <anchor moveWithCells="1">
              <from>
                <xdr:col>2</xdr:col>
                <xdr:colOff>76200</xdr:colOff>
                <xdr:row>6</xdr:row>
                <xdr:rowOff>28575</xdr:rowOff>
              </from>
              <to>
                <xdr:col>20</xdr:col>
                <xdr:colOff>495300</xdr:colOff>
                <xdr:row>16</xdr:row>
                <xdr:rowOff>19050</xdr:rowOff>
              </to>
            </anchor>
          </controlPr>
        </control>
      </mc:Choice>
      <mc:Fallback>
        <control shapeId="1453" r:id="rId4" name="TextBox3"/>
      </mc:Fallback>
    </mc:AlternateContent>
    <mc:AlternateContent xmlns:mc="http://schemas.openxmlformats.org/markup-compatibility/2006">
      <mc:Choice Requires="x14">
        <control shapeId="1334" r:id="rId6" name="TextBox2">
          <controlPr defaultSize="0" autoLine="0" autoPict="0" r:id="rId7">
            <anchor moveWithCells="1" sizeWithCells="1">
              <from>
                <xdr:col>1</xdr:col>
                <xdr:colOff>66675</xdr:colOff>
                <xdr:row>740</xdr:row>
                <xdr:rowOff>104775</xdr:rowOff>
              </from>
              <to>
                <xdr:col>22</xdr:col>
                <xdr:colOff>123825</xdr:colOff>
                <xdr:row>740</xdr:row>
                <xdr:rowOff>104775</xdr:rowOff>
              </to>
            </anchor>
          </controlPr>
        </control>
      </mc:Choice>
      <mc:Fallback>
        <control shapeId="1334" r:id="rId6" name="TextBox2"/>
      </mc:Fallback>
    </mc:AlternateContent>
    <mc:AlternateContent xmlns:mc="http://schemas.openxmlformats.org/markup-compatibility/2006">
      <mc:Choice Requires="x14">
        <control shapeId="1333" r:id="rId8" name="TextBox1">
          <controlPr defaultSize="0" autoLine="0" autoPict="0" r:id="rId7">
            <anchor moveWithCells="1" sizeWithCells="1">
              <from>
                <xdr:col>1</xdr:col>
                <xdr:colOff>66675</xdr:colOff>
                <xdr:row>740</xdr:row>
                <xdr:rowOff>104775</xdr:rowOff>
              </from>
              <to>
                <xdr:col>22</xdr:col>
                <xdr:colOff>123825</xdr:colOff>
                <xdr:row>740</xdr:row>
                <xdr:rowOff>104775</xdr:rowOff>
              </to>
            </anchor>
          </controlPr>
        </control>
      </mc:Choice>
      <mc:Fallback>
        <control shapeId="1333" r:id="rId8" name="TextBox1"/>
      </mc:Fallback>
    </mc:AlternateContent>
    <mc:AlternateContent xmlns:mc="http://schemas.openxmlformats.org/markup-compatibility/2006">
      <mc:Choice Requires="x14">
        <control shapeId="1322" r:id="rId9" name="TextBoxA51a">
          <controlPr defaultSize="0" autoLine="0" autoPict="0" r:id="rId7">
            <anchor moveWithCells="1" sizeWithCells="1">
              <from>
                <xdr:col>1</xdr:col>
                <xdr:colOff>66675</xdr:colOff>
                <xdr:row>740</xdr:row>
                <xdr:rowOff>104775</xdr:rowOff>
              </from>
              <to>
                <xdr:col>22</xdr:col>
                <xdr:colOff>123825</xdr:colOff>
                <xdr:row>740</xdr:row>
                <xdr:rowOff>104775</xdr:rowOff>
              </to>
            </anchor>
          </controlPr>
        </control>
      </mc:Choice>
      <mc:Fallback>
        <control shapeId="1322" r:id="rId9" name="TextBoxA51a"/>
      </mc:Fallback>
    </mc:AlternateContent>
    <mc:AlternateContent xmlns:mc="http://schemas.openxmlformats.org/markup-compatibility/2006">
      <mc:Choice Requires="x14">
        <control shapeId="1096" r:id="rId10" name="TextBoxA10">
          <controlPr defaultSize="0" autoLine="0" autoPict="0" r:id="rId7">
            <anchor moveWithCells="1" sizeWithCells="1">
              <from>
                <xdr:col>1</xdr:col>
                <xdr:colOff>66675</xdr:colOff>
                <xdr:row>740</xdr:row>
                <xdr:rowOff>104775</xdr:rowOff>
              </from>
              <to>
                <xdr:col>22</xdr:col>
                <xdr:colOff>123825</xdr:colOff>
                <xdr:row>740</xdr:row>
                <xdr:rowOff>104775</xdr:rowOff>
              </to>
            </anchor>
          </controlPr>
        </control>
      </mc:Choice>
      <mc:Fallback>
        <control shapeId="1096" r:id="rId10" name="TextBoxA10"/>
      </mc:Fallback>
    </mc:AlternateContent>
    <mc:AlternateContent xmlns:mc="http://schemas.openxmlformats.org/markup-compatibility/2006">
      <mc:Choice Requires="x14">
        <control shapeId="1095" r:id="rId11" name="TextBoxA94">
          <controlPr defaultSize="0" autoLine="0" autoPict="0" r:id="rId7">
            <anchor moveWithCells="1" sizeWithCells="1">
              <from>
                <xdr:col>1</xdr:col>
                <xdr:colOff>66675</xdr:colOff>
                <xdr:row>740</xdr:row>
                <xdr:rowOff>104775</xdr:rowOff>
              </from>
              <to>
                <xdr:col>22</xdr:col>
                <xdr:colOff>123825</xdr:colOff>
                <xdr:row>740</xdr:row>
                <xdr:rowOff>104775</xdr:rowOff>
              </to>
            </anchor>
          </controlPr>
        </control>
      </mc:Choice>
      <mc:Fallback>
        <control shapeId="1095" r:id="rId11" name="TextBoxA94"/>
      </mc:Fallback>
    </mc:AlternateContent>
    <mc:AlternateContent xmlns:mc="http://schemas.openxmlformats.org/markup-compatibility/2006">
      <mc:Choice Requires="x14">
        <control shapeId="1094" r:id="rId12" name="TextBoxA93">
          <controlPr defaultSize="0" autoLine="0" autoPict="0" r:id="rId7">
            <anchor moveWithCells="1" sizeWithCells="1">
              <from>
                <xdr:col>1</xdr:col>
                <xdr:colOff>66675</xdr:colOff>
                <xdr:row>740</xdr:row>
                <xdr:rowOff>104775</xdr:rowOff>
              </from>
              <to>
                <xdr:col>22</xdr:col>
                <xdr:colOff>123825</xdr:colOff>
                <xdr:row>740</xdr:row>
                <xdr:rowOff>104775</xdr:rowOff>
              </to>
            </anchor>
          </controlPr>
        </control>
      </mc:Choice>
      <mc:Fallback>
        <control shapeId="1094" r:id="rId12" name="TextBoxA93"/>
      </mc:Fallback>
    </mc:AlternateContent>
    <mc:AlternateContent xmlns:mc="http://schemas.openxmlformats.org/markup-compatibility/2006">
      <mc:Choice Requires="x14">
        <control shapeId="1093" r:id="rId13" name="TextBoxA92">
          <controlPr defaultSize="0" autoLine="0" autoPict="0" r:id="rId7">
            <anchor moveWithCells="1" sizeWithCells="1">
              <from>
                <xdr:col>1</xdr:col>
                <xdr:colOff>66675</xdr:colOff>
                <xdr:row>740</xdr:row>
                <xdr:rowOff>104775</xdr:rowOff>
              </from>
              <to>
                <xdr:col>22</xdr:col>
                <xdr:colOff>123825</xdr:colOff>
                <xdr:row>740</xdr:row>
                <xdr:rowOff>104775</xdr:rowOff>
              </to>
            </anchor>
          </controlPr>
        </control>
      </mc:Choice>
      <mc:Fallback>
        <control shapeId="1093" r:id="rId13" name="TextBoxA92"/>
      </mc:Fallback>
    </mc:AlternateContent>
    <mc:AlternateContent xmlns:mc="http://schemas.openxmlformats.org/markup-compatibility/2006">
      <mc:Choice Requires="x14">
        <control shapeId="1092" r:id="rId14" name="TextBoxA913">
          <controlPr defaultSize="0" autoLine="0" autoPict="0" r:id="rId7">
            <anchor moveWithCells="1" sizeWithCells="1">
              <from>
                <xdr:col>1</xdr:col>
                <xdr:colOff>66675</xdr:colOff>
                <xdr:row>740</xdr:row>
                <xdr:rowOff>104775</xdr:rowOff>
              </from>
              <to>
                <xdr:col>22</xdr:col>
                <xdr:colOff>123825</xdr:colOff>
                <xdr:row>740</xdr:row>
                <xdr:rowOff>104775</xdr:rowOff>
              </to>
            </anchor>
          </controlPr>
        </control>
      </mc:Choice>
      <mc:Fallback>
        <control shapeId="1092" r:id="rId14" name="TextBoxA913"/>
      </mc:Fallback>
    </mc:AlternateContent>
    <mc:AlternateContent xmlns:mc="http://schemas.openxmlformats.org/markup-compatibility/2006">
      <mc:Choice Requires="x14">
        <control shapeId="1091" r:id="rId15" name="TextBoxA912">
          <controlPr defaultSize="0" autoLine="0" autoPict="0" r:id="rId7">
            <anchor moveWithCells="1" sizeWithCells="1">
              <from>
                <xdr:col>1</xdr:col>
                <xdr:colOff>66675</xdr:colOff>
                <xdr:row>740</xdr:row>
                <xdr:rowOff>104775</xdr:rowOff>
              </from>
              <to>
                <xdr:col>22</xdr:col>
                <xdr:colOff>123825</xdr:colOff>
                <xdr:row>740</xdr:row>
                <xdr:rowOff>104775</xdr:rowOff>
              </to>
            </anchor>
          </controlPr>
        </control>
      </mc:Choice>
      <mc:Fallback>
        <control shapeId="1091" r:id="rId15" name="TextBoxA912"/>
      </mc:Fallback>
    </mc:AlternateContent>
    <mc:AlternateContent xmlns:mc="http://schemas.openxmlformats.org/markup-compatibility/2006">
      <mc:Choice Requires="x14">
        <control shapeId="1090" r:id="rId16" name="TextBoxA911">
          <controlPr defaultSize="0" autoLine="0" autoPict="0" r:id="rId7">
            <anchor moveWithCells="1" sizeWithCells="1">
              <from>
                <xdr:col>1</xdr:col>
                <xdr:colOff>66675</xdr:colOff>
                <xdr:row>740</xdr:row>
                <xdr:rowOff>104775</xdr:rowOff>
              </from>
              <to>
                <xdr:col>22</xdr:col>
                <xdr:colOff>123825</xdr:colOff>
                <xdr:row>740</xdr:row>
                <xdr:rowOff>104775</xdr:rowOff>
              </to>
            </anchor>
          </controlPr>
        </control>
      </mc:Choice>
      <mc:Fallback>
        <control shapeId="1090" r:id="rId16" name="TextBoxA911"/>
      </mc:Fallback>
    </mc:AlternateContent>
    <mc:AlternateContent xmlns:mc="http://schemas.openxmlformats.org/markup-compatibility/2006">
      <mc:Choice Requires="x14">
        <control shapeId="1086" r:id="rId17" name="TextBoxA7">
          <controlPr defaultSize="0" autoLine="0" autoPict="0" r:id="rId7">
            <anchor moveWithCells="1" sizeWithCells="1">
              <from>
                <xdr:col>1</xdr:col>
                <xdr:colOff>66675</xdr:colOff>
                <xdr:row>740</xdr:row>
                <xdr:rowOff>104775</xdr:rowOff>
              </from>
              <to>
                <xdr:col>22</xdr:col>
                <xdr:colOff>123825</xdr:colOff>
                <xdr:row>740</xdr:row>
                <xdr:rowOff>104775</xdr:rowOff>
              </to>
            </anchor>
          </controlPr>
        </control>
      </mc:Choice>
      <mc:Fallback>
        <control shapeId="1086" r:id="rId17" name="TextBoxA7"/>
      </mc:Fallback>
    </mc:AlternateContent>
    <mc:AlternateContent xmlns:mc="http://schemas.openxmlformats.org/markup-compatibility/2006">
      <mc:Choice Requires="x14">
        <control shapeId="1085" r:id="rId18" name="TextBoxA64">
          <controlPr defaultSize="0" autoLine="0" autoPict="0" r:id="rId7">
            <anchor moveWithCells="1" sizeWithCells="1">
              <from>
                <xdr:col>1</xdr:col>
                <xdr:colOff>66675</xdr:colOff>
                <xdr:row>740</xdr:row>
                <xdr:rowOff>104775</xdr:rowOff>
              </from>
              <to>
                <xdr:col>22</xdr:col>
                <xdr:colOff>123825</xdr:colOff>
                <xdr:row>740</xdr:row>
                <xdr:rowOff>104775</xdr:rowOff>
              </to>
            </anchor>
          </controlPr>
        </control>
      </mc:Choice>
      <mc:Fallback>
        <control shapeId="1085" r:id="rId18" name="TextBoxA64"/>
      </mc:Fallback>
    </mc:AlternateContent>
    <mc:AlternateContent xmlns:mc="http://schemas.openxmlformats.org/markup-compatibility/2006">
      <mc:Choice Requires="x14">
        <control shapeId="1084" r:id="rId19" name="TextBoxA63">
          <controlPr defaultSize="0" autoLine="0" autoPict="0" r:id="rId7">
            <anchor moveWithCells="1" sizeWithCells="1">
              <from>
                <xdr:col>1</xdr:col>
                <xdr:colOff>66675</xdr:colOff>
                <xdr:row>740</xdr:row>
                <xdr:rowOff>104775</xdr:rowOff>
              </from>
              <to>
                <xdr:col>22</xdr:col>
                <xdr:colOff>123825</xdr:colOff>
                <xdr:row>740</xdr:row>
                <xdr:rowOff>104775</xdr:rowOff>
              </to>
            </anchor>
          </controlPr>
        </control>
      </mc:Choice>
      <mc:Fallback>
        <control shapeId="1084" r:id="rId19" name="TextBoxA63"/>
      </mc:Fallback>
    </mc:AlternateContent>
    <mc:AlternateContent xmlns:mc="http://schemas.openxmlformats.org/markup-compatibility/2006">
      <mc:Choice Requires="x14">
        <control shapeId="1083" r:id="rId20" name="TextBoxA62">
          <controlPr defaultSize="0" autoLine="0" autoPict="0" r:id="rId7">
            <anchor moveWithCells="1" sizeWithCells="1">
              <from>
                <xdr:col>1</xdr:col>
                <xdr:colOff>66675</xdr:colOff>
                <xdr:row>740</xdr:row>
                <xdr:rowOff>104775</xdr:rowOff>
              </from>
              <to>
                <xdr:col>22</xdr:col>
                <xdr:colOff>123825</xdr:colOff>
                <xdr:row>740</xdr:row>
                <xdr:rowOff>104775</xdr:rowOff>
              </to>
            </anchor>
          </controlPr>
        </control>
      </mc:Choice>
      <mc:Fallback>
        <control shapeId="1083" r:id="rId20" name="TextBoxA62"/>
      </mc:Fallback>
    </mc:AlternateContent>
    <mc:AlternateContent xmlns:mc="http://schemas.openxmlformats.org/markup-compatibility/2006">
      <mc:Choice Requires="x14">
        <control shapeId="1082" r:id="rId21" name="TextBoxA61">
          <controlPr defaultSize="0" autoLine="0" autoPict="0" r:id="rId7">
            <anchor moveWithCells="1" sizeWithCells="1">
              <from>
                <xdr:col>1</xdr:col>
                <xdr:colOff>66675</xdr:colOff>
                <xdr:row>740</xdr:row>
                <xdr:rowOff>104775</xdr:rowOff>
              </from>
              <to>
                <xdr:col>22</xdr:col>
                <xdr:colOff>123825</xdr:colOff>
                <xdr:row>740</xdr:row>
                <xdr:rowOff>104775</xdr:rowOff>
              </to>
            </anchor>
          </controlPr>
        </control>
      </mc:Choice>
      <mc:Fallback>
        <control shapeId="1082" r:id="rId21" name="TextBoxA61"/>
      </mc:Fallback>
    </mc:AlternateContent>
    <mc:AlternateContent xmlns:mc="http://schemas.openxmlformats.org/markup-compatibility/2006">
      <mc:Choice Requires="x14">
        <control shapeId="1081" r:id="rId22" name="TextBoxA53">
          <controlPr defaultSize="0" autoLine="0" autoPict="0" r:id="rId7">
            <anchor moveWithCells="1" sizeWithCells="1">
              <from>
                <xdr:col>1</xdr:col>
                <xdr:colOff>66675</xdr:colOff>
                <xdr:row>740</xdr:row>
                <xdr:rowOff>104775</xdr:rowOff>
              </from>
              <to>
                <xdr:col>22</xdr:col>
                <xdr:colOff>123825</xdr:colOff>
                <xdr:row>740</xdr:row>
                <xdr:rowOff>104775</xdr:rowOff>
              </to>
            </anchor>
          </controlPr>
        </control>
      </mc:Choice>
      <mc:Fallback>
        <control shapeId="1081" r:id="rId22" name="TextBoxA53"/>
      </mc:Fallback>
    </mc:AlternateContent>
    <mc:AlternateContent xmlns:mc="http://schemas.openxmlformats.org/markup-compatibility/2006">
      <mc:Choice Requires="x14">
        <control shapeId="1078" r:id="rId23" name="TextBoxA51b">
          <controlPr defaultSize="0" autoLine="0" autoPict="0" r:id="rId7">
            <anchor moveWithCells="1" sizeWithCells="1">
              <from>
                <xdr:col>1</xdr:col>
                <xdr:colOff>66675</xdr:colOff>
                <xdr:row>740</xdr:row>
                <xdr:rowOff>104775</xdr:rowOff>
              </from>
              <to>
                <xdr:col>22</xdr:col>
                <xdr:colOff>123825</xdr:colOff>
                <xdr:row>740</xdr:row>
                <xdr:rowOff>104775</xdr:rowOff>
              </to>
            </anchor>
          </controlPr>
        </control>
      </mc:Choice>
      <mc:Fallback>
        <control shapeId="1078" r:id="rId23" name="TextBoxA51b"/>
      </mc:Fallback>
    </mc:AlternateContent>
    <mc:AlternateContent xmlns:mc="http://schemas.openxmlformats.org/markup-compatibility/2006">
      <mc:Choice Requires="x14">
        <control shapeId="1077" r:id="rId24" name="TextBoxA472">
          <controlPr defaultSize="0" autoLine="0" autoPict="0" r:id="rId7">
            <anchor moveWithCells="1" sizeWithCells="1">
              <from>
                <xdr:col>1</xdr:col>
                <xdr:colOff>66675</xdr:colOff>
                <xdr:row>740</xdr:row>
                <xdr:rowOff>104775</xdr:rowOff>
              </from>
              <to>
                <xdr:col>22</xdr:col>
                <xdr:colOff>123825</xdr:colOff>
                <xdr:row>740</xdr:row>
                <xdr:rowOff>104775</xdr:rowOff>
              </to>
            </anchor>
          </controlPr>
        </control>
      </mc:Choice>
      <mc:Fallback>
        <control shapeId="1077" r:id="rId24" name="TextBoxA472"/>
      </mc:Fallback>
    </mc:AlternateContent>
    <mc:AlternateContent xmlns:mc="http://schemas.openxmlformats.org/markup-compatibility/2006">
      <mc:Choice Requires="x14">
        <control shapeId="1076" r:id="rId25" name="TextBoxA471">
          <controlPr defaultSize="0" autoLine="0" autoPict="0" r:id="rId7">
            <anchor moveWithCells="1" sizeWithCells="1">
              <from>
                <xdr:col>1</xdr:col>
                <xdr:colOff>66675</xdr:colOff>
                <xdr:row>740</xdr:row>
                <xdr:rowOff>104775</xdr:rowOff>
              </from>
              <to>
                <xdr:col>22</xdr:col>
                <xdr:colOff>123825</xdr:colOff>
                <xdr:row>740</xdr:row>
                <xdr:rowOff>104775</xdr:rowOff>
              </to>
            </anchor>
          </controlPr>
        </control>
      </mc:Choice>
      <mc:Fallback>
        <control shapeId="1076" r:id="rId25" name="TextBoxA471"/>
      </mc:Fallback>
    </mc:AlternateContent>
    <mc:AlternateContent xmlns:mc="http://schemas.openxmlformats.org/markup-compatibility/2006">
      <mc:Choice Requires="x14">
        <control shapeId="1073" r:id="rId26" name="TextBoxA452">
          <controlPr autoLine="0" autoPict="0" r:id="rId7">
            <anchor moveWithCells="1" sizeWithCells="1">
              <from>
                <xdr:col>1</xdr:col>
                <xdr:colOff>66675</xdr:colOff>
                <xdr:row>740</xdr:row>
                <xdr:rowOff>104775</xdr:rowOff>
              </from>
              <to>
                <xdr:col>22</xdr:col>
                <xdr:colOff>123825</xdr:colOff>
                <xdr:row>740</xdr:row>
                <xdr:rowOff>104775</xdr:rowOff>
              </to>
            </anchor>
          </controlPr>
        </control>
      </mc:Choice>
      <mc:Fallback>
        <control shapeId="1073" r:id="rId26" name="TextBoxA452"/>
      </mc:Fallback>
    </mc:AlternateContent>
    <mc:AlternateContent xmlns:mc="http://schemas.openxmlformats.org/markup-compatibility/2006">
      <mc:Choice Requires="x14">
        <control shapeId="1071" r:id="rId27" name="TextBoxA451">
          <controlPr autoLine="0" autoPict="0" r:id="rId7">
            <anchor moveWithCells="1" sizeWithCells="1">
              <from>
                <xdr:col>1</xdr:col>
                <xdr:colOff>66675</xdr:colOff>
                <xdr:row>740</xdr:row>
                <xdr:rowOff>104775</xdr:rowOff>
              </from>
              <to>
                <xdr:col>22</xdr:col>
                <xdr:colOff>123825</xdr:colOff>
                <xdr:row>740</xdr:row>
                <xdr:rowOff>104775</xdr:rowOff>
              </to>
            </anchor>
          </controlPr>
        </control>
      </mc:Choice>
      <mc:Fallback>
        <control shapeId="1071" r:id="rId27" name="TextBoxA451"/>
      </mc:Fallback>
    </mc:AlternateContent>
    <mc:AlternateContent xmlns:mc="http://schemas.openxmlformats.org/markup-compatibility/2006">
      <mc:Choice Requires="x14">
        <control shapeId="1068" r:id="rId28" name="TextBoxA42">
          <controlPr defaultSize="0" autoLine="0" autoPict="0" r:id="rId7">
            <anchor moveWithCells="1" sizeWithCells="1">
              <from>
                <xdr:col>1</xdr:col>
                <xdr:colOff>66675</xdr:colOff>
                <xdr:row>740</xdr:row>
                <xdr:rowOff>104775</xdr:rowOff>
              </from>
              <to>
                <xdr:col>22</xdr:col>
                <xdr:colOff>123825</xdr:colOff>
                <xdr:row>740</xdr:row>
                <xdr:rowOff>104775</xdr:rowOff>
              </to>
            </anchor>
          </controlPr>
        </control>
      </mc:Choice>
      <mc:Fallback>
        <control shapeId="1068" r:id="rId28" name="TextBoxA42"/>
      </mc:Fallback>
    </mc:AlternateContent>
    <mc:AlternateContent xmlns:mc="http://schemas.openxmlformats.org/markup-compatibility/2006">
      <mc:Choice Requires="x14">
        <control shapeId="1065" r:id="rId29" name="TextBoxA12">
          <controlPr autoLine="0" autoPict="0" r:id="rId30">
            <anchor moveWithCells="1" sizeWithCells="1">
              <from>
                <xdr:col>1</xdr:col>
                <xdr:colOff>66675</xdr:colOff>
                <xdr:row>0</xdr:row>
                <xdr:rowOff>0</xdr:rowOff>
              </from>
              <to>
                <xdr:col>22</xdr:col>
                <xdr:colOff>123825</xdr:colOff>
                <xdr:row>0</xdr:row>
                <xdr:rowOff>0</xdr:rowOff>
              </to>
            </anchor>
          </controlPr>
        </control>
      </mc:Choice>
      <mc:Fallback>
        <control shapeId="1065" r:id="rId29" name="TextBoxA12"/>
      </mc:Fallback>
    </mc:AlternateContent>
    <mc:AlternateContent xmlns:mc="http://schemas.openxmlformats.org/markup-compatibility/2006">
      <mc:Choice Requires="x14">
        <control shapeId="1064" r:id="rId31" name="TextBoxA0">
          <controlPr autoLine="0" autoPict="0" r:id="rId30">
            <anchor moveWithCells="1" sizeWithCells="1">
              <from>
                <xdr:col>1</xdr:col>
                <xdr:colOff>66675</xdr:colOff>
                <xdr:row>0</xdr:row>
                <xdr:rowOff>0</xdr:rowOff>
              </from>
              <to>
                <xdr:col>22</xdr:col>
                <xdr:colOff>123825</xdr:colOff>
                <xdr:row>0</xdr:row>
                <xdr:rowOff>0</xdr:rowOff>
              </to>
            </anchor>
          </controlPr>
        </control>
      </mc:Choice>
      <mc:Fallback>
        <control shapeId="1064" r:id="rId31" name="TextBoxA0"/>
      </mc:Fallback>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P84"/>
  <sheetViews>
    <sheetView workbookViewId="0"/>
  </sheetViews>
  <sheetFormatPr defaultColWidth="4.42578125" defaultRowHeight="11.25" x14ac:dyDescent="0.2"/>
  <cols>
    <col min="1" max="1" width="4.42578125" style="44" customWidth="1"/>
    <col min="2" max="2" width="16.5703125" style="44" customWidth="1"/>
    <col min="3" max="6" width="4.42578125" style="44" customWidth="1"/>
    <col min="7" max="8" width="4.42578125" style="46" customWidth="1"/>
    <col min="9" max="16384" width="4.42578125" style="44"/>
  </cols>
  <sheetData>
    <row r="1" spans="1:68" x14ac:dyDescent="0.2">
      <c r="A1" s="45">
        <f>IF('Statistical attachment'!C56 &lt;&gt;"",HLOOKUP('Statistical attachment'!C56,Constants!A1:BP20,4),0)</f>
        <v>2</v>
      </c>
    </row>
    <row r="2" spans="1:68" x14ac:dyDescent="0.2">
      <c r="A2" s="44">
        <v>0</v>
      </c>
      <c r="B2" s="44">
        <v>0</v>
      </c>
      <c r="C2" s="44">
        <v>1</v>
      </c>
      <c r="D2" s="44">
        <v>2</v>
      </c>
      <c r="E2" s="44">
        <v>3</v>
      </c>
      <c r="F2" s="44">
        <v>4</v>
      </c>
      <c r="G2" s="44">
        <v>5</v>
      </c>
      <c r="H2" s="44">
        <v>6</v>
      </c>
      <c r="I2" s="44">
        <v>7</v>
      </c>
      <c r="J2" s="44">
        <v>8</v>
      </c>
      <c r="K2" s="44">
        <v>9</v>
      </c>
      <c r="L2" s="44">
        <v>10</v>
      </c>
      <c r="M2" s="44">
        <v>11</v>
      </c>
      <c r="N2" s="44">
        <v>12</v>
      </c>
      <c r="O2" s="44">
        <v>13</v>
      </c>
      <c r="P2" s="44">
        <v>14</v>
      </c>
      <c r="Q2" s="44">
        <v>15</v>
      </c>
      <c r="R2" s="44">
        <v>16</v>
      </c>
      <c r="S2" s="44">
        <v>17</v>
      </c>
      <c r="T2" s="44">
        <v>18</v>
      </c>
      <c r="U2" s="44">
        <v>19</v>
      </c>
      <c r="V2" s="44">
        <v>20</v>
      </c>
      <c r="W2" s="44">
        <v>21</v>
      </c>
      <c r="X2" s="44">
        <v>22</v>
      </c>
      <c r="Y2" s="44">
        <v>23</v>
      </c>
      <c r="Z2" s="44">
        <v>24</v>
      </c>
      <c r="AA2" s="44">
        <v>25</v>
      </c>
      <c r="AB2" s="44">
        <v>26</v>
      </c>
      <c r="AC2" s="44">
        <v>27</v>
      </c>
      <c r="AD2" s="44">
        <v>28</v>
      </c>
      <c r="AE2" s="44">
        <v>29</v>
      </c>
      <c r="AF2" s="44">
        <v>30</v>
      </c>
      <c r="AG2" s="44">
        <v>31</v>
      </c>
      <c r="AH2" s="44">
        <v>32</v>
      </c>
      <c r="AI2" s="44">
        <v>33</v>
      </c>
      <c r="AJ2" s="44">
        <v>34</v>
      </c>
      <c r="AK2" s="44">
        <v>35</v>
      </c>
      <c r="AL2" s="44">
        <v>36</v>
      </c>
      <c r="AM2" s="44">
        <v>37</v>
      </c>
      <c r="AN2" s="44">
        <v>38</v>
      </c>
      <c r="AO2" s="44">
        <v>39</v>
      </c>
      <c r="AP2" s="44">
        <v>40</v>
      </c>
      <c r="AQ2" s="44">
        <v>41</v>
      </c>
      <c r="AR2" s="44">
        <v>42</v>
      </c>
      <c r="AS2" s="44">
        <v>43</v>
      </c>
      <c r="AT2" s="44">
        <v>44</v>
      </c>
      <c r="AU2" s="44">
        <v>45</v>
      </c>
      <c r="AV2" s="44">
        <v>46</v>
      </c>
      <c r="AW2" s="44">
        <v>47</v>
      </c>
      <c r="AX2" s="44">
        <v>48</v>
      </c>
      <c r="AY2" s="44">
        <v>49</v>
      </c>
      <c r="AZ2" s="44">
        <v>50</v>
      </c>
      <c r="BA2" s="44">
        <v>51</v>
      </c>
      <c r="BB2" s="44">
        <v>52</v>
      </c>
      <c r="BC2" s="44">
        <v>53</v>
      </c>
      <c r="BD2" s="44">
        <v>54</v>
      </c>
      <c r="BE2" s="44">
        <v>55</v>
      </c>
      <c r="BF2" s="44">
        <v>56</v>
      </c>
      <c r="BG2" s="44">
        <v>57</v>
      </c>
      <c r="BH2" s="44">
        <v>58</v>
      </c>
      <c r="BI2" s="44">
        <v>59</v>
      </c>
      <c r="BJ2" s="44">
        <v>60</v>
      </c>
      <c r="BK2" s="44">
        <v>61</v>
      </c>
      <c r="BL2" s="44">
        <v>62</v>
      </c>
      <c r="BM2" s="44">
        <v>63</v>
      </c>
      <c r="BN2" s="44">
        <v>64</v>
      </c>
      <c r="BO2" s="44">
        <v>65</v>
      </c>
      <c r="BP2" s="44">
        <v>66</v>
      </c>
    </row>
    <row r="3" spans="1:68" x14ac:dyDescent="0.2">
      <c r="A3" s="47"/>
      <c r="B3" s="47" t="s">
        <v>1948</v>
      </c>
      <c r="C3" s="47"/>
      <c r="D3" s="47"/>
      <c r="E3" s="47" t="s">
        <v>1948</v>
      </c>
      <c r="F3" s="47" t="s">
        <v>1948</v>
      </c>
      <c r="G3" s="47" t="s">
        <v>1948</v>
      </c>
      <c r="H3" s="47" t="s">
        <v>1948</v>
      </c>
      <c r="I3" s="47" t="s">
        <v>1948</v>
      </c>
      <c r="J3" s="47" t="s">
        <v>1948</v>
      </c>
      <c r="K3" s="47" t="s">
        <v>1948</v>
      </c>
      <c r="L3" s="47" t="s">
        <v>1948</v>
      </c>
      <c r="M3" s="47" t="s">
        <v>1948</v>
      </c>
      <c r="N3" s="47" t="s">
        <v>1948</v>
      </c>
      <c r="O3" s="47" t="s">
        <v>1948</v>
      </c>
      <c r="P3" s="47" t="s">
        <v>1948</v>
      </c>
      <c r="Q3" s="47" t="s">
        <v>1948</v>
      </c>
      <c r="R3" s="47" t="s">
        <v>1948</v>
      </c>
      <c r="S3" s="47" t="s">
        <v>1948</v>
      </c>
      <c r="T3" s="47" t="s">
        <v>1948</v>
      </c>
      <c r="U3" s="47" t="s">
        <v>1948</v>
      </c>
      <c r="V3" s="47" t="s">
        <v>1948</v>
      </c>
      <c r="W3" s="47" t="s">
        <v>1948</v>
      </c>
      <c r="X3" s="47" t="s">
        <v>1948</v>
      </c>
      <c r="Y3" s="47" t="s">
        <v>1948</v>
      </c>
      <c r="Z3" s="47" t="s">
        <v>1948</v>
      </c>
      <c r="AA3" s="47" t="s">
        <v>1948</v>
      </c>
      <c r="AB3" s="47" t="s">
        <v>1948</v>
      </c>
      <c r="AC3" s="47" t="s">
        <v>1948</v>
      </c>
      <c r="AD3" s="47" t="s">
        <v>1948</v>
      </c>
      <c r="AE3" s="47" t="s">
        <v>1948</v>
      </c>
      <c r="AF3" s="47" t="s">
        <v>1948</v>
      </c>
      <c r="AG3" s="47" t="s">
        <v>1948</v>
      </c>
      <c r="AH3" s="47" t="s">
        <v>1948</v>
      </c>
      <c r="AI3" s="47" t="s">
        <v>1948</v>
      </c>
      <c r="AJ3" s="47" t="s">
        <v>1948</v>
      </c>
      <c r="AK3" s="47" t="s">
        <v>1948</v>
      </c>
      <c r="AL3" s="47" t="s">
        <v>1948</v>
      </c>
      <c r="AM3" s="47" t="s">
        <v>1948</v>
      </c>
      <c r="AN3" s="47" t="s">
        <v>1948</v>
      </c>
      <c r="AO3" s="47" t="s">
        <v>1948</v>
      </c>
      <c r="AP3" s="47" t="s">
        <v>1948</v>
      </c>
      <c r="AQ3" s="47" t="s">
        <v>1948</v>
      </c>
      <c r="AR3" s="47" t="s">
        <v>1948</v>
      </c>
      <c r="AS3" s="47" t="s">
        <v>1948</v>
      </c>
      <c r="AT3" s="47" t="s">
        <v>1948</v>
      </c>
      <c r="AU3" s="47" t="s">
        <v>1948</v>
      </c>
      <c r="AV3" s="47" t="s">
        <v>1948</v>
      </c>
      <c r="AW3" s="47" t="s">
        <v>1948</v>
      </c>
      <c r="AX3" s="47" t="s">
        <v>1948</v>
      </c>
      <c r="AY3" s="47" t="s">
        <v>1948</v>
      </c>
      <c r="AZ3" s="47" t="s">
        <v>1948</v>
      </c>
      <c r="BA3" s="47" t="s">
        <v>1948</v>
      </c>
      <c r="BB3" s="47" t="s">
        <v>1948</v>
      </c>
      <c r="BC3" s="47" t="s">
        <v>1948</v>
      </c>
      <c r="BD3" s="47" t="s">
        <v>1948</v>
      </c>
      <c r="BE3" s="47" t="s">
        <v>1948</v>
      </c>
      <c r="BF3" s="47" t="s">
        <v>1948</v>
      </c>
      <c r="BG3" s="47" t="s">
        <v>1948</v>
      </c>
      <c r="BH3" s="47" t="s">
        <v>1948</v>
      </c>
      <c r="BI3" s="47" t="s">
        <v>1948</v>
      </c>
      <c r="BJ3" s="47" t="s">
        <v>1948</v>
      </c>
      <c r="BK3" s="47" t="s">
        <v>1948</v>
      </c>
      <c r="BL3" s="47" t="s">
        <v>1948</v>
      </c>
      <c r="BM3" s="47" t="s">
        <v>1948</v>
      </c>
      <c r="BN3" s="47" t="s">
        <v>1948</v>
      </c>
      <c r="BO3" s="47" t="s">
        <v>1948</v>
      </c>
      <c r="BP3" s="47" t="s">
        <v>1948</v>
      </c>
    </row>
    <row r="4" spans="1:68" x14ac:dyDescent="0.2">
      <c r="A4" s="44" t="str">
        <f t="shared" ref="A4:B23" ca="1" si="0">IF($A$1="---","",IF(OFFSET(A4,0,$A$1)="","",OFFSET(A4,0,$A$1)))</f>
        <v/>
      </c>
      <c r="B4" s="44" t="str">
        <f t="shared" ca="1" si="0"/>
        <v/>
      </c>
      <c r="E4" s="52" t="s">
        <v>1312</v>
      </c>
      <c r="F4" s="2" t="s">
        <v>2084</v>
      </c>
      <c r="G4" s="52" t="s">
        <v>1317</v>
      </c>
      <c r="H4" s="2" t="s">
        <v>2087</v>
      </c>
      <c r="I4" s="52" t="s">
        <v>1322</v>
      </c>
      <c r="J4" s="2" t="s">
        <v>2092</v>
      </c>
      <c r="K4" s="52" t="s">
        <v>1325</v>
      </c>
      <c r="L4" s="2" t="s">
        <v>2098</v>
      </c>
      <c r="M4" s="52" t="s">
        <v>1329</v>
      </c>
      <c r="N4" s="2" t="s">
        <v>2100</v>
      </c>
      <c r="O4" s="52" t="s">
        <v>1333</v>
      </c>
      <c r="P4" s="2" t="s">
        <v>2104</v>
      </c>
      <c r="Q4" s="52" t="s">
        <v>1292</v>
      </c>
      <c r="R4" s="2" t="s">
        <v>2112</v>
      </c>
      <c r="S4" s="52" t="s">
        <v>1340</v>
      </c>
      <c r="T4" s="2" t="s">
        <v>628</v>
      </c>
      <c r="U4" s="52" t="s">
        <v>1341</v>
      </c>
      <c r="V4" s="2" t="s">
        <v>631</v>
      </c>
      <c r="W4" s="52" t="s">
        <v>1343</v>
      </c>
      <c r="X4" s="2" t="s">
        <v>632</v>
      </c>
      <c r="Y4" s="52" t="s">
        <v>1353</v>
      </c>
      <c r="Z4" s="2" t="s">
        <v>362</v>
      </c>
      <c r="AA4" s="52" t="s">
        <v>1359</v>
      </c>
      <c r="AB4" s="2" t="s">
        <v>2415</v>
      </c>
      <c r="AC4" s="52" t="s">
        <v>1364</v>
      </c>
      <c r="AD4" s="2" t="s">
        <v>2426</v>
      </c>
      <c r="AE4" s="52" t="s">
        <v>1372</v>
      </c>
      <c r="AF4" s="2" t="s">
        <v>2433</v>
      </c>
      <c r="AG4" s="52" t="s">
        <v>1380</v>
      </c>
      <c r="AH4" s="2" t="s">
        <v>2436</v>
      </c>
      <c r="AI4" s="51" t="s">
        <v>1382</v>
      </c>
      <c r="AJ4" s="44" t="s">
        <v>2447</v>
      </c>
      <c r="AK4" s="51" t="s">
        <v>1385</v>
      </c>
      <c r="AL4" s="44" t="s">
        <v>265</v>
      </c>
      <c r="AM4" s="51" t="s">
        <v>1388</v>
      </c>
      <c r="AN4" s="44" t="s">
        <v>268</v>
      </c>
      <c r="AO4" s="51" t="s">
        <v>1392</v>
      </c>
      <c r="AP4" s="44" t="s">
        <v>272</v>
      </c>
      <c r="AQ4" s="51" t="s">
        <v>1395</v>
      </c>
      <c r="AR4" s="44" t="s">
        <v>278</v>
      </c>
      <c r="AS4" s="51" t="s">
        <v>1397</v>
      </c>
      <c r="AT4" s="44" t="s">
        <v>282</v>
      </c>
      <c r="AU4" s="51" t="s">
        <v>1400</v>
      </c>
      <c r="AV4" s="44" t="s">
        <v>288</v>
      </c>
      <c r="AW4" s="51" t="s">
        <v>1403</v>
      </c>
      <c r="AX4" s="44" t="s">
        <v>274</v>
      </c>
      <c r="AY4" s="51" t="s">
        <v>1405</v>
      </c>
      <c r="AZ4" s="44" t="s">
        <v>277</v>
      </c>
      <c r="BA4" s="51" t="s">
        <v>1407</v>
      </c>
      <c r="BB4" s="44" t="s">
        <v>132</v>
      </c>
      <c r="BC4" s="51" t="s">
        <v>1410</v>
      </c>
      <c r="BD4" s="44" t="s">
        <v>2439</v>
      </c>
      <c r="BE4" s="51" t="s">
        <v>1415</v>
      </c>
      <c r="BF4" s="44" t="s">
        <v>2426</v>
      </c>
      <c r="BG4" s="51" t="s">
        <v>1421</v>
      </c>
      <c r="BH4" s="44" t="s">
        <v>2433</v>
      </c>
      <c r="BI4" s="51" t="s">
        <v>1429</v>
      </c>
      <c r="BJ4" s="44" t="s">
        <v>292</v>
      </c>
      <c r="BK4" s="51" t="s">
        <v>1432</v>
      </c>
      <c r="BL4" s="44" t="s">
        <v>294</v>
      </c>
      <c r="BM4" s="51" t="s">
        <v>1436</v>
      </c>
      <c r="BN4" s="44" t="s">
        <v>299</v>
      </c>
      <c r="BO4" s="51" t="s">
        <v>1439</v>
      </c>
      <c r="BP4" s="44" t="s">
        <v>305</v>
      </c>
    </row>
    <row r="5" spans="1:68" x14ac:dyDescent="0.2">
      <c r="A5" s="44" t="str">
        <f t="shared" ca="1" si="0"/>
        <v/>
      </c>
      <c r="B5" s="44" t="str">
        <f t="shared" ca="1" si="0"/>
        <v/>
      </c>
      <c r="E5" s="51" t="s">
        <v>1313</v>
      </c>
      <c r="F5" s="44" t="s">
        <v>2079</v>
      </c>
      <c r="G5" s="52" t="s">
        <v>1318</v>
      </c>
      <c r="H5" s="2" t="s">
        <v>2085</v>
      </c>
      <c r="I5" s="52" t="s">
        <v>1323</v>
      </c>
      <c r="J5" s="2" t="s">
        <v>2089</v>
      </c>
      <c r="K5" s="52" t="s">
        <v>1326</v>
      </c>
      <c r="L5" s="2" t="s">
        <v>2097</v>
      </c>
      <c r="M5" s="52" t="s">
        <v>1330</v>
      </c>
      <c r="N5" s="2" t="s">
        <v>2102</v>
      </c>
      <c r="O5" s="52" t="s">
        <v>1334</v>
      </c>
      <c r="P5" s="2" t="s">
        <v>2109</v>
      </c>
      <c r="Q5" s="52" t="s">
        <v>1338</v>
      </c>
      <c r="R5" s="2" t="s">
        <v>2111</v>
      </c>
      <c r="S5" s="52" t="s">
        <v>1294</v>
      </c>
      <c r="T5" s="2" t="s">
        <v>629</v>
      </c>
      <c r="U5" s="52" t="s">
        <v>1342</v>
      </c>
      <c r="V5" s="2" t="s">
        <v>630</v>
      </c>
      <c r="W5" s="52" t="s">
        <v>1344</v>
      </c>
      <c r="X5" s="2" t="s">
        <v>2327</v>
      </c>
      <c r="Y5" s="52" t="s">
        <v>1354</v>
      </c>
      <c r="Z5" s="2" t="s">
        <v>2411</v>
      </c>
      <c r="AA5" s="52" t="s">
        <v>1360</v>
      </c>
      <c r="AB5" s="2" t="s">
        <v>2416</v>
      </c>
      <c r="AC5" s="52" t="s">
        <v>1365</v>
      </c>
      <c r="AD5" s="2" t="s">
        <v>2417</v>
      </c>
      <c r="AE5" s="52" t="s">
        <v>1373</v>
      </c>
      <c r="AF5" s="2" t="s">
        <v>2428</v>
      </c>
      <c r="AG5" s="52" t="s">
        <v>1381</v>
      </c>
      <c r="AH5" s="2" t="s">
        <v>2191</v>
      </c>
      <c r="AI5" s="51" t="s">
        <v>1383</v>
      </c>
      <c r="AJ5" s="44" t="s">
        <v>2448</v>
      </c>
      <c r="AK5" s="51" t="s">
        <v>1386</v>
      </c>
      <c r="AL5" s="44" t="s">
        <v>264</v>
      </c>
      <c r="AM5" s="51" t="s">
        <v>1389</v>
      </c>
      <c r="AN5" s="44" t="s">
        <v>270</v>
      </c>
      <c r="AO5" s="51" t="s">
        <v>1393</v>
      </c>
      <c r="AP5" s="44" t="s">
        <v>271</v>
      </c>
      <c r="AQ5" s="51" t="s">
        <v>1396</v>
      </c>
      <c r="AR5" s="44" t="s">
        <v>279</v>
      </c>
      <c r="AS5" s="51" t="s">
        <v>1398</v>
      </c>
      <c r="AT5" s="44" t="s">
        <v>283</v>
      </c>
      <c r="AU5" s="51" t="s">
        <v>1302</v>
      </c>
      <c r="AV5" s="44" t="s">
        <v>287</v>
      </c>
      <c r="AW5" s="51" t="s">
        <v>1404</v>
      </c>
      <c r="AX5" s="44" t="s">
        <v>275</v>
      </c>
      <c r="AY5" s="51" t="s">
        <v>1406</v>
      </c>
      <c r="AZ5" s="44" t="s">
        <v>276</v>
      </c>
      <c r="BA5" s="51" t="s">
        <v>1408</v>
      </c>
      <c r="BB5" s="44" t="s">
        <v>2438</v>
      </c>
      <c r="BC5" s="51" t="s">
        <v>1411</v>
      </c>
      <c r="BD5" s="44" t="s">
        <v>2441</v>
      </c>
      <c r="BE5" s="51" t="s">
        <v>1416</v>
      </c>
      <c r="BF5" s="44" t="s">
        <v>2417</v>
      </c>
      <c r="BG5" s="51" t="s">
        <v>1422</v>
      </c>
      <c r="BH5" s="44" t="s">
        <v>2428</v>
      </c>
      <c r="BI5" s="51" t="s">
        <v>1430</v>
      </c>
      <c r="BJ5" s="44" t="s">
        <v>291</v>
      </c>
      <c r="BK5" s="51" t="s">
        <v>1433</v>
      </c>
      <c r="BL5" s="44" t="s">
        <v>297</v>
      </c>
      <c r="BM5" s="51" t="s">
        <v>1311</v>
      </c>
      <c r="BN5" s="44" t="s">
        <v>298</v>
      </c>
      <c r="BO5" s="51" t="s">
        <v>1440</v>
      </c>
      <c r="BP5" s="44" t="s">
        <v>303</v>
      </c>
    </row>
    <row r="6" spans="1:68" x14ac:dyDescent="0.2">
      <c r="A6" s="44" t="str">
        <f t="shared" ca="1" si="0"/>
        <v/>
      </c>
      <c r="B6" s="44" t="str">
        <f t="shared" ca="1" si="0"/>
        <v/>
      </c>
      <c r="E6" s="52" t="s">
        <v>1314</v>
      </c>
      <c r="F6" s="44" t="s">
        <v>2081</v>
      </c>
      <c r="G6" s="52" t="s">
        <v>1319</v>
      </c>
      <c r="H6" s="2" t="s">
        <v>2088</v>
      </c>
      <c r="I6" s="52" t="s">
        <v>1324</v>
      </c>
      <c r="J6" s="2" t="s">
        <v>2091</v>
      </c>
      <c r="K6" s="52" t="s">
        <v>1327</v>
      </c>
      <c r="L6" s="2" t="s">
        <v>2093</v>
      </c>
      <c r="M6" s="52" t="s">
        <v>1331</v>
      </c>
      <c r="N6" s="2" t="s">
        <v>2103</v>
      </c>
      <c r="O6" s="52" t="s">
        <v>1335</v>
      </c>
      <c r="P6" s="2" t="s">
        <v>2110</v>
      </c>
      <c r="Q6" s="52" t="s">
        <v>1339</v>
      </c>
      <c r="R6" s="2" t="s">
        <v>626</v>
      </c>
      <c r="S6" s="52" t="s">
        <v>1295</v>
      </c>
      <c r="T6" s="2" t="s">
        <v>627</v>
      </c>
      <c r="U6" s="2"/>
      <c r="V6" s="2"/>
      <c r="W6" s="52" t="s">
        <v>1345</v>
      </c>
      <c r="X6" s="2" t="s">
        <v>415</v>
      </c>
      <c r="Y6" s="52" t="s">
        <v>1355</v>
      </c>
      <c r="Z6" s="2" t="s">
        <v>2341</v>
      </c>
      <c r="AA6" s="52" t="s">
        <v>1361</v>
      </c>
      <c r="AB6" s="2" t="s">
        <v>2414</v>
      </c>
      <c r="AC6" s="52" t="s">
        <v>1296</v>
      </c>
      <c r="AD6" s="2" t="s">
        <v>2421</v>
      </c>
      <c r="AE6" s="52" t="s">
        <v>1374</v>
      </c>
      <c r="AF6" s="2" t="s">
        <v>2435</v>
      </c>
      <c r="AG6" s="2"/>
      <c r="AH6" s="2"/>
      <c r="AI6" s="51" t="s">
        <v>1299</v>
      </c>
      <c r="AJ6" s="44" t="s">
        <v>257</v>
      </c>
      <c r="AK6" s="51" t="s">
        <v>1387</v>
      </c>
      <c r="AL6" s="44" t="s">
        <v>266</v>
      </c>
      <c r="AM6" s="51" t="s">
        <v>1390</v>
      </c>
      <c r="AN6" s="44" t="s">
        <v>269</v>
      </c>
      <c r="AO6" s="51" t="s">
        <v>1394</v>
      </c>
      <c r="AP6" s="44" t="s">
        <v>273</v>
      </c>
      <c r="AS6" s="51" t="s">
        <v>1399</v>
      </c>
      <c r="AT6" s="44" t="s">
        <v>281</v>
      </c>
      <c r="AU6" s="51" t="s">
        <v>1303</v>
      </c>
      <c r="AV6" s="44" t="s">
        <v>285</v>
      </c>
      <c r="BA6" s="51" t="s">
        <v>1409</v>
      </c>
      <c r="BB6" s="44" t="s">
        <v>2437</v>
      </c>
      <c r="BC6" s="51" t="s">
        <v>1412</v>
      </c>
      <c r="BD6" s="44" t="s">
        <v>2442</v>
      </c>
      <c r="BE6" s="51" t="s">
        <v>1417</v>
      </c>
      <c r="BF6" s="44" t="s">
        <v>2421</v>
      </c>
      <c r="BG6" s="51" t="s">
        <v>1423</v>
      </c>
      <c r="BH6" s="44" t="s">
        <v>2435</v>
      </c>
      <c r="BI6" s="51" t="s">
        <v>1431</v>
      </c>
      <c r="BJ6" s="44" t="s">
        <v>293</v>
      </c>
      <c r="BK6" s="51" t="s">
        <v>1434</v>
      </c>
      <c r="BL6" s="44" t="s">
        <v>295</v>
      </c>
      <c r="BM6" s="51" t="s">
        <v>1437</v>
      </c>
      <c r="BN6" s="44" t="s">
        <v>300</v>
      </c>
      <c r="BO6" s="51" t="s">
        <v>1449</v>
      </c>
      <c r="BP6" s="44" t="s">
        <v>304</v>
      </c>
    </row>
    <row r="7" spans="1:68" x14ac:dyDescent="0.2">
      <c r="A7" s="44" t="str">
        <f t="shared" ca="1" si="0"/>
        <v/>
      </c>
      <c r="B7" s="44" t="str">
        <f t="shared" ca="1" si="0"/>
        <v/>
      </c>
      <c r="E7" s="51" t="s">
        <v>1315</v>
      </c>
      <c r="F7" s="44" t="s">
        <v>2080</v>
      </c>
      <c r="G7" s="52" t="s">
        <v>1320</v>
      </c>
      <c r="H7" s="2" t="s">
        <v>2001</v>
      </c>
      <c r="I7" s="52" t="s">
        <v>1286</v>
      </c>
      <c r="J7" s="2" t="s">
        <v>2090</v>
      </c>
      <c r="K7" s="52" t="s">
        <v>1328</v>
      </c>
      <c r="L7" s="2" t="s">
        <v>2095</v>
      </c>
      <c r="M7" s="52" t="s">
        <v>1332</v>
      </c>
      <c r="N7" s="2" t="s">
        <v>2099</v>
      </c>
      <c r="O7" s="52" t="s">
        <v>1290</v>
      </c>
      <c r="P7" s="2" t="s">
        <v>2108</v>
      </c>
      <c r="Q7" s="52" t="s">
        <v>1293</v>
      </c>
      <c r="R7" s="2" t="s">
        <v>625</v>
      </c>
      <c r="S7" s="2"/>
      <c r="T7" s="2"/>
      <c r="U7" s="2"/>
      <c r="V7" s="2"/>
      <c r="W7" s="52" t="s">
        <v>1346</v>
      </c>
      <c r="X7" s="2" t="s">
        <v>416</v>
      </c>
      <c r="Y7" s="52" t="s">
        <v>1356</v>
      </c>
      <c r="Z7" s="2" t="s">
        <v>361</v>
      </c>
      <c r="AA7" s="52" t="s">
        <v>1362</v>
      </c>
      <c r="AB7" s="2" t="s">
        <v>2412</v>
      </c>
      <c r="AC7" s="52" t="s">
        <v>1297</v>
      </c>
      <c r="AD7" s="2" t="s">
        <v>2427</v>
      </c>
      <c r="AE7" s="52" t="s">
        <v>1375</v>
      </c>
      <c r="AF7" s="2" t="s">
        <v>2429</v>
      </c>
      <c r="AG7" s="2"/>
      <c r="AH7" s="2"/>
      <c r="AI7" s="51" t="s">
        <v>1384</v>
      </c>
      <c r="AJ7" s="44" t="s">
        <v>2446</v>
      </c>
      <c r="AK7" s="51" t="s">
        <v>1300</v>
      </c>
      <c r="AL7" s="44" t="s">
        <v>2448</v>
      </c>
      <c r="AM7" s="51" t="s">
        <v>1391</v>
      </c>
      <c r="AN7" s="44" t="s">
        <v>267</v>
      </c>
      <c r="AS7" s="51" t="s">
        <v>1301</v>
      </c>
      <c r="AT7" s="44" t="s">
        <v>280</v>
      </c>
      <c r="AU7" s="51" t="s">
        <v>1304</v>
      </c>
      <c r="AV7" s="44" t="s">
        <v>286</v>
      </c>
      <c r="BC7" s="51" t="s">
        <v>1413</v>
      </c>
      <c r="BD7" s="44" t="s">
        <v>2440</v>
      </c>
      <c r="BE7" s="51" t="s">
        <v>1418</v>
      </c>
      <c r="BF7" s="44" t="s">
        <v>2427</v>
      </c>
      <c r="BG7" s="51" t="s">
        <v>1424</v>
      </c>
      <c r="BH7" s="44" t="s">
        <v>2429</v>
      </c>
      <c r="BK7" s="51" t="s">
        <v>1435</v>
      </c>
      <c r="BL7" s="44" t="s">
        <v>296</v>
      </c>
      <c r="BM7" s="51" t="s">
        <v>1438</v>
      </c>
      <c r="BN7" s="44" t="s">
        <v>301</v>
      </c>
      <c r="BO7" s="51" t="s">
        <v>1450</v>
      </c>
      <c r="BP7" s="44" t="s">
        <v>302</v>
      </c>
    </row>
    <row r="8" spans="1:68" x14ac:dyDescent="0.2">
      <c r="A8" s="44" t="str">
        <f t="shared" ca="1" si="0"/>
        <v/>
      </c>
      <c r="B8" s="44" t="str">
        <f t="shared" ca="1" si="0"/>
        <v/>
      </c>
      <c r="E8" s="52" t="s">
        <v>1316</v>
      </c>
      <c r="F8" s="44" t="s">
        <v>2083</v>
      </c>
      <c r="G8" s="52" t="s">
        <v>1930</v>
      </c>
      <c r="H8" s="2" t="s">
        <v>2086</v>
      </c>
      <c r="I8" s="2"/>
      <c r="J8" s="2"/>
      <c r="K8" s="52" t="s">
        <v>1287</v>
      </c>
      <c r="L8" s="2" t="s">
        <v>2094</v>
      </c>
      <c r="M8" s="52" t="s">
        <v>1289</v>
      </c>
      <c r="N8" s="2" t="s">
        <v>2101</v>
      </c>
      <c r="O8" s="52" t="s">
        <v>1336</v>
      </c>
      <c r="P8" s="2" t="s">
        <v>2105</v>
      </c>
      <c r="Q8" s="2"/>
      <c r="R8" s="2"/>
      <c r="S8" s="2"/>
      <c r="T8" s="2"/>
      <c r="U8" s="2"/>
      <c r="V8" s="2"/>
      <c r="W8" s="52" t="s">
        <v>1347</v>
      </c>
      <c r="X8" s="2" t="s">
        <v>633</v>
      </c>
      <c r="Y8" s="52" t="s">
        <v>1357</v>
      </c>
      <c r="Z8" s="2" t="s">
        <v>2410</v>
      </c>
      <c r="AA8" s="52" t="s">
        <v>1363</v>
      </c>
      <c r="AB8" s="2" t="s">
        <v>2413</v>
      </c>
      <c r="AC8" s="52" t="s">
        <v>1366</v>
      </c>
      <c r="AD8" s="2" t="s">
        <v>2425</v>
      </c>
      <c r="AE8" s="52" t="s">
        <v>1376</v>
      </c>
      <c r="AF8" s="2" t="s">
        <v>2431</v>
      </c>
      <c r="AG8" s="2"/>
      <c r="AH8" s="2"/>
      <c r="AK8" s="53"/>
      <c r="AL8" s="53"/>
      <c r="AU8" s="51" t="s">
        <v>1401</v>
      </c>
      <c r="AV8" s="44" t="s">
        <v>284</v>
      </c>
      <c r="BC8" s="51" t="s">
        <v>1414</v>
      </c>
      <c r="BD8" s="44" t="s">
        <v>2443</v>
      </c>
      <c r="BE8" s="51" t="s">
        <v>1306</v>
      </c>
      <c r="BF8" s="44" t="s">
        <v>2425</v>
      </c>
      <c r="BG8" s="51" t="s">
        <v>1425</v>
      </c>
      <c r="BH8" s="44" t="s">
        <v>2431</v>
      </c>
    </row>
    <row r="9" spans="1:68" x14ac:dyDescent="0.2">
      <c r="A9" s="44" t="str">
        <f t="shared" ca="1" si="0"/>
        <v/>
      </c>
      <c r="B9" s="44" t="str">
        <f t="shared" ca="1" si="0"/>
        <v/>
      </c>
      <c r="E9" s="51" t="s">
        <v>1929</v>
      </c>
      <c r="F9" s="44" t="s">
        <v>2082</v>
      </c>
      <c r="G9" s="52" t="s">
        <v>1321</v>
      </c>
      <c r="H9" s="2" t="s">
        <v>0</v>
      </c>
      <c r="I9" s="2"/>
      <c r="J9" s="2"/>
      <c r="K9" s="52" t="s">
        <v>1288</v>
      </c>
      <c r="L9" s="2" t="s">
        <v>2096</v>
      </c>
      <c r="M9" s="2"/>
      <c r="N9" s="2"/>
      <c r="O9" s="52" t="s">
        <v>1337</v>
      </c>
      <c r="P9" s="2" t="s">
        <v>2106</v>
      </c>
      <c r="Q9" s="2"/>
      <c r="R9" s="2"/>
      <c r="S9" s="2"/>
      <c r="T9" s="2"/>
      <c r="U9" s="2"/>
      <c r="V9" s="2"/>
      <c r="W9" s="52" t="s">
        <v>1348</v>
      </c>
      <c r="X9" s="2" t="s">
        <v>1180</v>
      </c>
      <c r="Y9" s="52" t="s">
        <v>1358</v>
      </c>
      <c r="Z9" s="2" t="s">
        <v>360</v>
      </c>
      <c r="AA9" s="2"/>
      <c r="AB9" s="2"/>
      <c r="AC9" s="52" t="s">
        <v>1367</v>
      </c>
      <c r="AD9" s="2" t="s">
        <v>2419</v>
      </c>
      <c r="AE9" s="52" t="s">
        <v>1377</v>
      </c>
      <c r="AF9" s="2" t="s">
        <v>2434</v>
      </c>
      <c r="AG9" s="2"/>
      <c r="AH9" s="2"/>
      <c r="AU9" s="51" t="s">
        <v>1402</v>
      </c>
      <c r="AV9" s="44" t="s">
        <v>289</v>
      </c>
      <c r="BE9" s="51" t="s">
        <v>1419</v>
      </c>
      <c r="BF9" s="44" t="s">
        <v>2444</v>
      </c>
      <c r="BG9" s="51" t="s">
        <v>1426</v>
      </c>
      <c r="BH9" s="44" t="s">
        <v>2434</v>
      </c>
    </row>
    <row r="10" spans="1:68" x14ac:dyDescent="0.2">
      <c r="A10" s="44" t="str">
        <f t="shared" ca="1" si="0"/>
        <v/>
      </c>
      <c r="B10" s="44" t="str">
        <f t="shared" ca="1" si="0"/>
        <v/>
      </c>
      <c r="G10" s="52" t="s">
        <v>1285</v>
      </c>
      <c r="H10" s="46" t="s">
        <v>1</v>
      </c>
      <c r="I10" s="2"/>
      <c r="J10" s="2"/>
      <c r="K10" s="2"/>
      <c r="L10" s="2"/>
      <c r="M10" s="2"/>
      <c r="N10" s="2"/>
      <c r="O10" s="52" t="s">
        <v>1291</v>
      </c>
      <c r="P10" s="2" t="s">
        <v>2107</v>
      </c>
      <c r="Q10" s="2"/>
      <c r="R10" s="2"/>
      <c r="S10" s="2"/>
      <c r="T10" s="2"/>
      <c r="U10" s="2"/>
      <c r="V10" s="2"/>
      <c r="W10" s="52" t="s">
        <v>1349</v>
      </c>
      <c r="X10" s="2" t="s">
        <v>2329</v>
      </c>
      <c r="Y10" s="2"/>
      <c r="Z10" s="2"/>
      <c r="AA10" s="2"/>
      <c r="AB10" s="2"/>
      <c r="AC10" s="52" t="s">
        <v>1298</v>
      </c>
      <c r="AD10" s="2" t="s">
        <v>2418</v>
      </c>
      <c r="AE10" s="52" t="s">
        <v>1378</v>
      </c>
      <c r="AF10" s="2" t="s">
        <v>2432</v>
      </c>
      <c r="AG10" s="2"/>
      <c r="AH10" s="2"/>
      <c r="AU10" s="51" t="s">
        <v>1305</v>
      </c>
      <c r="AV10" s="44" t="s">
        <v>290</v>
      </c>
      <c r="BE10" s="51" t="s">
        <v>1307</v>
      </c>
      <c r="BF10" s="44" t="s">
        <v>2418</v>
      </c>
      <c r="BG10" s="51" t="s">
        <v>1427</v>
      </c>
      <c r="BH10" s="44" t="s">
        <v>2445</v>
      </c>
    </row>
    <row r="11" spans="1:68" x14ac:dyDescent="0.2">
      <c r="A11" s="44" t="str">
        <f t="shared" ca="1" si="0"/>
        <v/>
      </c>
      <c r="B11" s="44" t="str">
        <f t="shared" ca="1" si="0"/>
        <v/>
      </c>
      <c r="I11" s="2"/>
      <c r="J11" s="2"/>
      <c r="K11" s="2"/>
      <c r="L11" s="2"/>
      <c r="M11" s="2"/>
      <c r="N11" s="2"/>
      <c r="O11" s="2"/>
      <c r="P11" s="2"/>
      <c r="Q11" s="2"/>
      <c r="R11" s="2"/>
      <c r="S11" s="2"/>
      <c r="T11" s="2"/>
      <c r="W11" s="52" t="s">
        <v>1350</v>
      </c>
      <c r="X11" s="2" t="s">
        <v>2326</v>
      </c>
      <c r="Y11" s="2"/>
      <c r="Z11" s="2"/>
      <c r="AA11" s="2"/>
      <c r="AB11" s="2"/>
      <c r="AC11" s="52" t="s">
        <v>1368</v>
      </c>
      <c r="AD11" s="2" t="s">
        <v>2424</v>
      </c>
      <c r="AE11" s="52" t="s">
        <v>1379</v>
      </c>
      <c r="AF11" s="2" t="s">
        <v>2430</v>
      </c>
      <c r="AG11" s="2"/>
      <c r="AH11" s="2"/>
      <c r="BE11" s="51" t="s">
        <v>1308</v>
      </c>
      <c r="BF11" s="44" t="s">
        <v>2424</v>
      </c>
      <c r="BG11" s="51" t="s">
        <v>1428</v>
      </c>
      <c r="BH11" s="44" t="s">
        <v>2430</v>
      </c>
    </row>
    <row r="12" spans="1:68" x14ac:dyDescent="0.2">
      <c r="A12" s="44" t="str">
        <f t="shared" ca="1" si="0"/>
        <v/>
      </c>
      <c r="B12" s="44" t="str">
        <f t="shared" ca="1" si="0"/>
        <v/>
      </c>
      <c r="I12" s="2"/>
      <c r="J12" s="2"/>
      <c r="K12" s="2"/>
      <c r="L12" s="2"/>
      <c r="M12" s="2"/>
      <c r="N12" s="2"/>
      <c r="O12" s="2"/>
      <c r="P12" s="2"/>
      <c r="Q12" s="2"/>
      <c r="R12" s="2"/>
      <c r="S12" s="2"/>
      <c r="T12" s="2"/>
      <c r="W12" s="52" t="s">
        <v>1351</v>
      </c>
      <c r="X12" s="2" t="s">
        <v>2328</v>
      </c>
      <c r="Y12" s="2"/>
      <c r="Z12" s="2"/>
      <c r="AA12" s="2"/>
      <c r="AB12" s="2"/>
      <c r="AC12" s="52" t="s">
        <v>1369</v>
      </c>
      <c r="AD12" s="2" t="s">
        <v>2423</v>
      </c>
      <c r="AE12" s="2"/>
      <c r="AF12" s="2"/>
      <c r="AG12" s="2"/>
      <c r="AH12" s="2"/>
      <c r="BE12" s="51" t="s">
        <v>1420</v>
      </c>
      <c r="BF12" s="44" t="s">
        <v>2423</v>
      </c>
    </row>
    <row r="13" spans="1:68" x14ac:dyDescent="0.2">
      <c r="A13" s="44" t="str">
        <f t="shared" ca="1" si="0"/>
        <v/>
      </c>
      <c r="B13" s="44" t="str">
        <f t="shared" ca="1" si="0"/>
        <v/>
      </c>
      <c r="I13" s="2"/>
      <c r="J13" s="2"/>
      <c r="K13" s="2"/>
      <c r="L13" s="2"/>
      <c r="M13" s="2"/>
      <c r="N13" s="2"/>
      <c r="O13" s="2"/>
      <c r="P13" s="2"/>
      <c r="Q13" s="2"/>
      <c r="R13" s="2"/>
      <c r="S13" s="2"/>
      <c r="T13" s="2"/>
      <c r="W13" s="52" t="s">
        <v>1352</v>
      </c>
      <c r="X13" s="2" t="s">
        <v>1181</v>
      </c>
      <c r="Y13" s="2"/>
      <c r="Z13" s="2"/>
      <c r="AA13" s="2"/>
      <c r="AB13" s="2"/>
      <c r="AC13" s="52" t="s">
        <v>1370</v>
      </c>
      <c r="AD13" s="2" t="s">
        <v>2422</v>
      </c>
      <c r="AE13" s="2"/>
      <c r="AF13" s="2"/>
      <c r="AG13" s="2"/>
      <c r="AH13" s="2"/>
      <c r="BE13" s="51" t="s">
        <v>1309</v>
      </c>
      <c r="BF13" s="44" t="s">
        <v>2422</v>
      </c>
    </row>
    <row r="14" spans="1:68" x14ac:dyDescent="0.2">
      <c r="A14" s="44" t="str">
        <f t="shared" ca="1" si="0"/>
        <v/>
      </c>
      <c r="B14" s="44" t="str">
        <f t="shared" ca="1" si="0"/>
        <v/>
      </c>
      <c r="I14" s="2"/>
      <c r="J14" s="2"/>
      <c r="M14" s="2"/>
      <c r="N14" s="2"/>
      <c r="O14" s="2"/>
      <c r="P14" s="2"/>
      <c r="Q14" s="2"/>
      <c r="R14" s="2"/>
      <c r="S14" s="2"/>
      <c r="T14" s="2"/>
      <c r="W14" s="2"/>
      <c r="X14" s="2"/>
      <c r="Y14" s="2"/>
      <c r="Z14" s="2"/>
      <c r="AA14" s="2"/>
      <c r="AB14" s="2"/>
      <c r="AC14" s="52" t="s">
        <v>1371</v>
      </c>
      <c r="AD14" s="2" t="s">
        <v>2420</v>
      </c>
      <c r="AE14" s="2"/>
      <c r="AF14" s="2"/>
      <c r="AG14" s="2"/>
      <c r="AH14" s="2"/>
      <c r="BE14" s="51" t="s">
        <v>1310</v>
      </c>
      <c r="BF14" s="44" t="s">
        <v>2420</v>
      </c>
    </row>
    <row r="15" spans="1:68" x14ac:dyDescent="0.2">
      <c r="A15" s="44" t="str">
        <f t="shared" ca="1" si="0"/>
        <v/>
      </c>
      <c r="B15" s="44" t="str">
        <f t="shared" ca="1" si="0"/>
        <v/>
      </c>
      <c r="I15" s="2"/>
      <c r="J15" s="2"/>
      <c r="M15" s="2"/>
      <c r="N15" s="2"/>
      <c r="O15" s="2"/>
      <c r="P15" s="2"/>
      <c r="S15" s="2"/>
      <c r="T15" s="2"/>
      <c r="W15" s="2"/>
      <c r="X15" s="2"/>
      <c r="Y15" s="2"/>
      <c r="Z15" s="2"/>
      <c r="AA15" s="2"/>
      <c r="AB15" s="2"/>
      <c r="AC15" s="2"/>
      <c r="AD15" s="2"/>
      <c r="AE15" s="2"/>
      <c r="AF15" s="2"/>
      <c r="AG15" s="2"/>
      <c r="AH15" s="2"/>
    </row>
    <row r="16" spans="1:68" x14ac:dyDescent="0.2">
      <c r="A16" s="44" t="str">
        <f t="shared" ca="1" si="0"/>
        <v/>
      </c>
      <c r="B16" s="44" t="str">
        <f t="shared" ca="1" si="0"/>
        <v/>
      </c>
      <c r="I16" s="2"/>
      <c r="J16" s="2"/>
      <c r="M16" s="2"/>
      <c r="N16" s="2"/>
      <c r="O16" s="2"/>
      <c r="P16" s="2"/>
      <c r="S16" s="2"/>
      <c r="T16" s="2"/>
      <c r="W16" s="2"/>
      <c r="X16" s="2"/>
      <c r="Y16" s="2"/>
      <c r="Z16" s="2"/>
      <c r="AA16" s="2"/>
      <c r="AB16" s="2"/>
      <c r="AC16" s="2"/>
      <c r="AD16" s="2"/>
      <c r="AE16" s="2"/>
      <c r="AF16" s="2"/>
      <c r="AG16" s="2"/>
      <c r="AH16" s="2"/>
    </row>
    <row r="17" spans="1:58" ht="12.75" x14ac:dyDescent="0.2">
      <c r="A17" s="44" t="str">
        <f t="shared" ca="1" si="0"/>
        <v/>
      </c>
      <c r="B17" s="44" t="str">
        <f t="shared" ca="1" si="0"/>
        <v/>
      </c>
      <c r="E17"/>
      <c r="F17"/>
      <c r="I17" s="2"/>
      <c r="J17" s="2"/>
      <c r="M17" s="2"/>
      <c r="N17" s="2"/>
      <c r="O17" s="2"/>
      <c r="P17" s="2"/>
      <c r="S17" s="2"/>
      <c r="T17" s="2"/>
      <c r="W17" s="2"/>
      <c r="X17" s="2"/>
      <c r="Y17" s="2"/>
      <c r="Z17" s="2"/>
      <c r="AA17" s="2"/>
      <c r="AB17" s="2"/>
      <c r="AC17" s="2"/>
      <c r="AD17" s="2"/>
      <c r="AE17"/>
      <c r="AF17"/>
      <c r="AG17" s="2"/>
      <c r="AH17" s="2"/>
    </row>
    <row r="18" spans="1:58" ht="12.75" x14ac:dyDescent="0.2">
      <c r="A18" s="44" t="str">
        <f t="shared" ca="1" si="0"/>
        <v/>
      </c>
      <c r="B18" s="44" t="str">
        <f t="shared" ca="1" si="0"/>
        <v/>
      </c>
      <c r="E18"/>
      <c r="F18"/>
      <c r="J18" s="2"/>
      <c r="M18" s="2"/>
      <c r="N18" s="2"/>
      <c r="O18" s="2"/>
      <c r="P18" s="2"/>
      <c r="S18" s="2"/>
      <c r="T18" s="2"/>
      <c r="W18" s="2"/>
      <c r="X18" s="2"/>
      <c r="Y18" s="2"/>
      <c r="Z18" s="2"/>
      <c r="AA18" s="2"/>
      <c r="AB18" s="2"/>
      <c r="AC18" s="2"/>
      <c r="AD18" s="2"/>
      <c r="AE18"/>
      <c r="AF18"/>
      <c r="AG18" s="2"/>
      <c r="AH18" s="2"/>
    </row>
    <row r="19" spans="1:58" ht="12.75" x14ac:dyDescent="0.2">
      <c r="A19" s="44" t="str">
        <f t="shared" ca="1" si="0"/>
        <v/>
      </c>
      <c r="B19" s="44" t="str">
        <f t="shared" ca="1" si="0"/>
        <v/>
      </c>
      <c r="E19"/>
      <c r="F19"/>
      <c r="J19" s="2"/>
      <c r="M19" s="2"/>
      <c r="N19" s="2"/>
      <c r="O19" s="2"/>
      <c r="P19" s="2"/>
      <c r="W19" s="2"/>
      <c r="X19" s="2"/>
      <c r="Y19" s="2"/>
      <c r="Z19" s="2"/>
      <c r="AA19" s="2"/>
      <c r="AB19" s="2"/>
      <c r="AC19" s="2"/>
      <c r="AD19" s="2"/>
      <c r="AE19"/>
      <c r="AF19"/>
      <c r="AG19" s="2"/>
      <c r="AH19" s="2"/>
      <c r="BE19"/>
      <c r="BF19"/>
    </row>
    <row r="20" spans="1:58" ht="12.75" x14ac:dyDescent="0.2">
      <c r="A20" s="44" t="str">
        <f t="shared" ca="1" si="0"/>
        <v/>
      </c>
      <c r="B20" s="44" t="str">
        <f t="shared" ca="1" si="0"/>
        <v/>
      </c>
      <c r="E20"/>
      <c r="F20"/>
      <c r="J20" s="2"/>
      <c r="M20" s="2"/>
      <c r="N20" s="2"/>
      <c r="O20" s="2"/>
      <c r="P20" s="2"/>
      <c r="W20" s="2"/>
      <c r="X20" s="2"/>
      <c r="Y20" s="2"/>
      <c r="Z20" s="2"/>
      <c r="AA20" s="2"/>
      <c r="AB20" s="2"/>
      <c r="AE20"/>
      <c r="AF20"/>
      <c r="AG20" s="2"/>
      <c r="AH20" s="2"/>
      <c r="BE20"/>
      <c r="BF20"/>
    </row>
    <row r="21" spans="1:58" ht="12.75" x14ac:dyDescent="0.2">
      <c r="A21" s="44" t="str">
        <f t="shared" ca="1" si="0"/>
        <v/>
      </c>
      <c r="B21" s="44" t="str">
        <f t="shared" ca="1" si="0"/>
        <v/>
      </c>
      <c r="E21"/>
      <c r="F21"/>
      <c r="J21" s="2"/>
      <c r="M21" s="2"/>
      <c r="N21" s="2"/>
      <c r="O21" s="2"/>
      <c r="P21" s="2"/>
      <c r="W21" s="2"/>
      <c r="X21" s="2"/>
      <c r="Y21" s="2"/>
      <c r="Z21" s="2"/>
      <c r="AA21" s="2"/>
      <c r="AB21" s="2"/>
      <c r="AE21"/>
      <c r="AF21"/>
      <c r="AG21" s="2"/>
      <c r="AH21" s="2"/>
      <c r="BE21"/>
      <c r="BF21"/>
    </row>
    <row r="22" spans="1:58" ht="12.75" x14ac:dyDescent="0.2">
      <c r="A22" s="44" t="str">
        <f t="shared" ca="1" si="0"/>
        <v/>
      </c>
      <c r="B22" s="44" t="str">
        <f t="shared" ca="1" si="0"/>
        <v/>
      </c>
      <c r="E22"/>
      <c r="F22"/>
      <c r="M22" s="2"/>
      <c r="N22" s="2"/>
      <c r="O22" s="2"/>
      <c r="P22" s="2"/>
      <c r="W22" s="2"/>
      <c r="X22" s="2"/>
      <c r="Y22" s="2"/>
      <c r="Z22" s="2"/>
      <c r="AA22" s="2"/>
      <c r="AB22" s="2"/>
      <c r="AE22"/>
      <c r="AF22"/>
      <c r="AG22" s="2"/>
      <c r="AH22" s="2"/>
      <c r="BE22"/>
      <c r="BF22"/>
    </row>
    <row r="23" spans="1:58" ht="12.75" x14ac:dyDescent="0.2">
      <c r="A23" s="44" t="str">
        <f t="shared" ca="1" si="0"/>
        <v/>
      </c>
      <c r="B23" s="44" t="str">
        <f t="shared" ca="1" si="0"/>
        <v/>
      </c>
      <c r="E23"/>
      <c r="F23"/>
      <c r="M23" s="2"/>
      <c r="N23" s="2"/>
      <c r="O23" s="2"/>
      <c r="P23" s="2"/>
      <c r="W23" s="2"/>
      <c r="X23" s="2"/>
      <c r="Y23" s="2"/>
      <c r="Z23" s="2"/>
      <c r="AA23" s="2"/>
      <c r="AB23" s="2"/>
      <c r="AE23"/>
      <c r="AF23"/>
      <c r="AG23" s="2"/>
      <c r="AH23" s="2"/>
      <c r="BE23"/>
      <c r="BF23"/>
    </row>
    <row r="24" spans="1:58" ht="12.75" x14ac:dyDescent="0.2">
      <c r="A24" s="44" t="str">
        <f t="shared" ref="A24:B43" ca="1" si="1">IF($A$1="---","",IF(OFFSET(A24,0,$A$1)="","",OFFSET(A24,0,$A$1)))</f>
        <v/>
      </c>
      <c r="B24" s="44" t="str">
        <f t="shared" ca="1" si="1"/>
        <v/>
      </c>
      <c r="E24"/>
      <c r="F24"/>
      <c r="M24" s="2"/>
      <c r="N24" s="2"/>
      <c r="O24" s="2"/>
      <c r="P24" s="2"/>
      <c r="W24" s="2"/>
      <c r="X24" s="2"/>
      <c r="Y24" s="2"/>
      <c r="Z24" s="2"/>
      <c r="AA24" s="2"/>
      <c r="AB24" s="2"/>
      <c r="AE24"/>
      <c r="AF24"/>
      <c r="AG24" s="2"/>
      <c r="AH24" s="2"/>
      <c r="BE24"/>
      <c r="BF24"/>
    </row>
    <row r="25" spans="1:58" ht="12.75" x14ac:dyDescent="0.2">
      <c r="A25" s="44" t="str">
        <f t="shared" ca="1" si="1"/>
        <v/>
      </c>
      <c r="B25" s="44" t="str">
        <f t="shared" ca="1" si="1"/>
        <v/>
      </c>
      <c r="E25"/>
      <c r="F25"/>
      <c r="M25" s="2"/>
      <c r="N25" s="2"/>
      <c r="O25" s="2"/>
      <c r="P25" s="2"/>
      <c r="W25" s="2"/>
      <c r="X25" s="2"/>
      <c r="Y25" s="2"/>
      <c r="Z25" s="2"/>
      <c r="AA25" s="2"/>
      <c r="AB25" s="2"/>
      <c r="AE25"/>
      <c r="AF25"/>
      <c r="AG25" s="2"/>
      <c r="AH25" s="2"/>
      <c r="BE25"/>
      <c r="BF25"/>
    </row>
    <row r="26" spans="1:58" ht="12.75" x14ac:dyDescent="0.2">
      <c r="A26" s="44" t="str">
        <f t="shared" ca="1" si="1"/>
        <v/>
      </c>
      <c r="B26" s="44" t="str">
        <f t="shared" ca="1" si="1"/>
        <v/>
      </c>
      <c r="E26"/>
      <c r="F26"/>
      <c r="M26" s="2"/>
      <c r="N26" s="2"/>
      <c r="O26" s="2"/>
      <c r="P26" s="2"/>
      <c r="W26" s="2"/>
      <c r="X26" s="2"/>
      <c r="Y26" s="2"/>
      <c r="Z26" s="2"/>
      <c r="AA26" s="2"/>
      <c r="AB26" s="2"/>
      <c r="AE26"/>
      <c r="AF26"/>
      <c r="AG26" s="2"/>
      <c r="AH26" s="2"/>
      <c r="BE26"/>
      <c r="BF26"/>
    </row>
    <row r="27" spans="1:58" ht="12.75" x14ac:dyDescent="0.2">
      <c r="A27" s="44" t="str">
        <f t="shared" ca="1" si="1"/>
        <v/>
      </c>
      <c r="B27" s="44" t="str">
        <f t="shared" ca="1" si="1"/>
        <v/>
      </c>
      <c r="E27"/>
      <c r="F27"/>
      <c r="M27" s="2"/>
      <c r="N27" s="2"/>
      <c r="O27" s="2"/>
      <c r="P27" s="2"/>
      <c r="W27" s="2"/>
      <c r="X27" s="2"/>
      <c r="Y27" s="2"/>
      <c r="Z27" s="2"/>
      <c r="AA27" s="2"/>
      <c r="AB27" s="2"/>
      <c r="AE27"/>
      <c r="AF27"/>
      <c r="AG27" s="2"/>
      <c r="AH27" s="2"/>
      <c r="BE27"/>
      <c r="BF27"/>
    </row>
    <row r="28" spans="1:58" ht="12.75" x14ac:dyDescent="0.2">
      <c r="A28" s="44" t="str">
        <f t="shared" ca="1" si="1"/>
        <v/>
      </c>
      <c r="B28" s="44" t="str">
        <f t="shared" ca="1" si="1"/>
        <v/>
      </c>
      <c r="E28"/>
      <c r="F28"/>
      <c r="M28" s="2"/>
      <c r="N28" s="2"/>
      <c r="O28" s="2"/>
      <c r="P28" s="2"/>
      <c r="W28" s="2"/>
      <c r="X28" s="2"/>
      <c r="Y28" s="2"/>
      <c r="Z28" s="2"/>
      <c r="AA28" s="2"/>
      <c r="AB28" s="2"/>
      <c r="AE28"/>
      <c r="AF28"/>
      <c r="AG28" s="2"/>
      <c r="AH28" s="2"/>
      <c r="BE28"/>
      <c r="BF28"/>
    </row>
    <row r="29" spans="1:58" ht="12.75" x14ac:dyDescent="0.2">
      <c r="A29" s="44" t="str">
        <f t="shared" ca="1" si="1"/>
        <v/>
      </c>
      <c r="B29" s="44" t="str">
        <f t="shared" ca="1" si="1"/>
        <v/>
      </c>
      <c r="E29"/>
      <c r="F29"/>
      <c r="M29" s="2"/>
      <c r="N29" s="2"/>
      <c r="O29" s="2"/>
      <c r="P29" s="2"/>
      <c r="W29" s="2"/>
      <c r="X29" s="2"/>
      <c r="Y29" s="2"/>
      <c r="Z29" s="2"/>
      <c r="AA29" s="2"/>
      <c r="AB29" s="2"/>
      <c r="AE29"/>
      <c r="AF29"/>
      <c r="AG29" s="2"/>
      <c r="AH29" s="2"/>
      <c r="BE29"/>
      <c r="BF29"/>
    </row>
    <row r="30" spans="1:58" ht="12.75" x14ac:dyDescent="0.2">
      <c r="A30" s="44" t="str">
        <f t="shared" ca="1" si="1"/>
        <v/>
      </c>
      <c r="B30" s="44" t="str">
        <f t="shared" ca="1" si="1"/>
        <v/>
      </c>
      <c r="E30"/>
      <c r="F30"/>
      <c r="M30" s="2"/>
      <c r="N30" s="2"/>
      <c r="O30" s="2"/>
      <c r="P30" s="2"/>
      <c r="W30" s="2"/>
      <c r="X30" s="2"/>
      <c r="Y30" s="2"/>
      <c r="Z30" s="2"/>
      <c r="AA30" s="2"/>
      <c r="AB30" s="2"/>
      <c r="AE30"/>
      <c r="AF30"/>
      <c r="AG30" s="2"/>
      <c r="AH30" s="2"/>
      <c r="BE30"/>
      <c r="BF30"/>
    </row>
    <row r="31" spans="1:58" ht="12.75" x14ac:dyDescent="0.2">
      <c r="A31" s="44" t="str">
        <f t="shared" ca="1" si="1"/>
        <v/>
      </c>
      <c r="B31" s="44" t="str">
        <f t="shared" ca="1" si="1"/>
        <v/>
      </c>
      <c r="E31"/>
      <c r="F31"/>
      <c r="M31" s="2"/>
      <c r="N31" s="2"/>
      <c r="O31" s="2"/>
      <c r="P31" s="2"/>
      <c r="W31" s="2"/>
      <c r="X31" s="2"/>
      <c r="Y31" s="2"/>
      <c r="Z31" s="2"/>
      <c r="AA31" s="2"/>
      <c r="AB31" s="2"/>
      <c r="AE31"/>
      <c r="AF31"/>
      <c r="AG31" s="2"/>
      <c r="AH31" s="2"/>
      <c r="BE31"/>
      <c r="BF31"/>
    </row>
    <row r="32" spans="1:58" ht="12.75" x14ac:dyDescent="0.2">
      <c r="A32" s="44" t="str">
        <f t="shared" ca="1" si="1"/>
        <v/>
      </c>
      <c r="B32" s="44" t="str">
        <f t="shared" ca="1" si="1"/>
        <v/>
      </c>
      <c r="E32"/>
      <c r="F32"/>
      <c r="M32" s="2"/>
      <c r="N32" s="2"/>
      <c r="O32" s="2"/>
      <c r="P32" s="2"/>
      <c r="W32" s="2"/>
      <c r="X32" s="2"/>
      <c r="Y32" s="2"/>
      <c r="Z32" s="2"/>
      <c r="AA32" s="2"/>
      <c r="AB32" s="2"/>
      <c r="AE32"/>
      <c r="AF32"/>
      <c r="AG32" s="2"/>
      <c r="AH32" s="2"/>
      <c r="BE32"/>
      <c r="BF32"/>
    </row>
    <row r="33" spans="1:58" ht="12.75" x14ac:dyDescent="0.2">
      <c r="A33" s="44" t="str">
        <f t="shared" ca="1" si="1"/>
        <v/>
      </c>
      <c r="B33" s="44" t="str">
        <f t="shared" ca="1" si="1"/>
        <v/>
      </c>
      <c r="E33"/>
      <c r="F33"/>
      <c r="M33" s="2"/>
      <c r="N33" s="2"/>
      <c r="O33" s="2"/>
      <c r="P33" s="2"/>
      <c r="W33" s="2"/>
      <c r="X33" s="2"/>
      <c r="Y33" s="2"/>
      <c r="Z33" s="2"/>
      <c r="AA33" s="2"/>
      <c r="AB33" s="2"/>
      <c r="AE33"/>
      <c r="AF33"/>
      <c r="AG33" s="2"/>
      <c r="AH33" s="2"/>
      <c r="BE33"/>
      <c r="BF33"/>
    </row>
    <row r="34" spans="1:58" ht="12.75" x14ac:dyDescent="0.2">
      <c r="A34" s="44" t="str">
        <f t="shared" ca="1" si="1"/>
        <v/>
      </c>
      <c r="B34" s="44" t="str">
        <f t="shared" ca="1" si="1"/>
        <v/>
      </c>
      <c r="E34"/>
      <c r="F34"/>
      <c r="M34" s="2"/>
      <c r="N34" s="2"/>
      <c r="O34" s="2"/>
      <c r="P34" s="2"/>
      <c r="W34" s="2"/>
      <c r="X34" s="2"/>
      <c r="Y34" s="2"/>
      <c r="Z34" s="2"/>
      <c r="AA34" s="2"/>
      <c r="AB34" s="2"/>
      <c r="AE34"/>
      <c r="AF34"/>
      <c r="AG34" s="2"/>
      <c r="AH34" s="2"/>
      <c r="BE34"/>
      <c r="BF34"/>
    </row>
    <row r="35" spans="1:58" ht="12.75" x14ac:dyDescent="0.2">
      <c r="A35" s="44" t="str">
        <f t="shared" ca="1" si="1"/>
        <v/>
      </c>
      <c r="B35" s="44" t="str">
        <f t="shared" ca="1" si="1"/>
        <v/>
      </c>
      <c r="E35"/>
      <c r="F35"/>
      <c r="M35" s="2"/>
      <c r="N35" s="2"/>
      <c r="O35" s="2"/>
      <c r="P35" s="2"/>
      <c r="W35" s="2"/>
      <c r="X35" s="2"/>
      <c r="Y35" s="2"/>
      <c r="Z35" s="2"/>
      <c r="AA35" s="2"/>
      <c r="AB35" s="2"/>
      <c r="AG35" s="2"/>
      <c r="AH35" s="2"/>
    </row>
    <row r="36" spans="1:58" ht="12.75" x14ac:dyDescent="0.2">
      <c r="A36" s="44" t="str">
        <f t="shared" ca="1" si="1"/>
        <v/>
      </c>
      <c r="B36" s="44" t="str">
        <f t="shared" ca="1" si="1"/>
        <v/>
      </c>
      <c r="E36"/>
      <c r="F36"/>
      <c r="M36" s="2"/>
      <c r="N36" s="2"/>
      <c r="O36" s="2"/>
      <c r="P36" s="2"/>
      <c r="W36" s="2"/>
      <c r="X36" s="2"/>
      <c r="Y36" s="2"/>
      <c r="Z36" s="2"/>
      <c r="AA36" s="2"/>
      <c r="AB36" s="2"/>
      <c r="AG36" s="2"/>
      <c r="AH36" s="2"/>
    </row>
    <row r="37" spans="1:58" x14ac:dyDescent="0.2">
      <c r="A37" s="44" t="str">
        <f t="shared" ca="1" si="1"/>
        <v/>
      </c>
      <c r="B37" s="44" t="str">
        <f t="shared" ca="1" si="1"/>
        <v/>
      </c>
      <c r="M37" s="2"/>
      <c r="N37" s="2"/>
      <c r="W37" s="2"/>
      <c r="X37" s="2"/>
      <c r="Y37" s="2"/>
      <c r="Z37" s="2"/>
      <c r="AA37" s="2"/>
      <c r="AB37" s="2"/>
      <c r="AG37" s="2"/>
      <c r="AH37" s="2"/>
    </row>
    <row r="38" spans="1:58" x14ac:dyDescent="0.2">
      <c r="A38" s="44" t="str">
        <f t="shared" ca="1" si="1"/>
        <v/>
      </c>
      <c r="B38" s="44" t="str">
        <f t="shared" ca="1" si="1"/>
        <v/>
      </c>
      <c r="M38" s="2"/>
      <c r="N38" s="2"/>
      <c r="W38" s="2"/>
      <c r="X38" s="2"/>
      <c r="Y38" s="2"/>
      <c r="Z38" s="2"/>
      <c r="AA38" s="2"/>
      <c r="AB38" s="2"/>
      <c r="AG38" s="2"/>
      <c r="AH38" s="2"/>
    </row>
    <row r="39" spans="1:58" x14ac:dyDescent="0.2">
      <c r="A39" s="44" t="str">
        <f t="shared" ca="1" si="1"/>
        <v/>
      </c>
      <c r="B39" s="44" t="str">
        <f t="shared" ca="1" si="1"/>
        <v/>
      </c>
      <c r="M39" s="2"/>
      <c r="N39" s="2"/>
      <c r="W39" s="2"/>
      <c r="X39" s="2"/>
      <c r="Y39" s="2"/>
      <c r="Z39" s="2"/>
      <c r="AA39" s="2"/>
      <c r="AB39" s="2"/>
      <c r="AG39" s="2"/>
      <c r="AH39" s="2"/>
    </row>
    <row r="40" spans="1:58" x14ac:dyDescent="0.2">
      <c r="A40" s="44" t="str">
        <f t="shared" ca="1" si="1"/>
        <v/>
      </c>
      <c r="B40" s="44" t="str">
        <f t="shared" ca="1" si="1"/>
        <v/>
      </c>
      <c r="M40" s="2"/>
      <c r="N40" s="2"/>
      <c r="W40" s="2"/>
      <c r="X40" s="2"/>
      <c r="Y40" s="2"/>
      <c r="Z40" s="2"/>
      <c r="AA40" s="2"/>
      <c r="AB40" s="2"/>
      <c r="AG40" s="2"/>
      <c r="AH40" s="2"/>
    </row>
    <row r="41" spans="1:58" x14ac:dyDescent="0.2">
      <c r="A41" s="44" t="str">
        <f t="shared" ca="1" si="1"/>
        <v/>
      </c>
      <c r="B41" s="44" t="str">
        <f t="shared" ca="1" si="1"/>
        <v/>
      </c>
      <c r="M41" s="2"/>
      <c r="N41" s="2"/>
      <c r="W41" s="2"/>
      <c r="X41" s="2"/>
      <c r="Y41" s="2"/>
      <c r="Z41" s="2"/>
      <c r="AA41" s="2"/>
      <c r="AB41" s="2"/>
      <c r="AG41" s="2"/>
      <c r="AH41" s="2"/>
    </row>
    <row r="42" spans="1:58" x14ac:dyDescent="0.2">
      <c r="A42" s="44" t="str">
        <f t="shared" ca="1" si="1"/>
        <v/>
      </c>
      <c r="B42" s="44" t="str">
        <f t="shared" ca="1" si="1"/>
        <v/>
      </c>
      <c r="M42" s="2"/>
      <c r="N42" s="2"/>
      <c r="W42" s="2"/>
      <c r="X42" s="2"/>
      <c r="Y42" s="2"/>
      <c r="Z42" s="2"/>
      <c r="AA42" s="2"/>
      <c r="AB42" s="2"/>
      <c r="AG42" s="2"/>
      <c r="AH42" s="2"/>
    </row>
    <row r="43" spans="1:58" x14ac:dyDescent="0.2">
      <c r="A43" s="44" t="str">
        <f t="shared" ca="1" si="1"/>
        <v/>
      </c>
      <c r="B43" s="44" t="str">
        <f t="shared" ca="1" si="1"/>
        <v/>
      </c>
      <c r="M43" s="2"/>
      <c r="N43" s="2"/>
      <c r="W43" s="2"/>
      <c r="X43" s="2"/>
      <c r="Y43" s="2"/>
      <c r="Z43" s="2"/>
      <c r="AA43" s="2"/>
      <c r="AB43" s="2"/>
      <c r="AG43" s="2"/>
      <c r="AH43" s="2"/>
    </row>
    <row r="44" spans="1:58" x14ac:dyDescent="0.2">
      <c r="A44" s="44" t="str">
        <f t="shared" ref="A44:B63" ca="1" si="2">IF($A$1="---","",IF(OFFSET(A44,0,$A$1)="","",OFFSET(A44,0,$A$1)))</f>
        <v/>
      </c>
      <c r="B44" s="44" t="str">
        <f t="shared" ca="1" si="2"/>
        <v/>
      </c>
      <c r="M44" s="2"/>
      <c r="N44" s="2"/>
      <c r="W44" s="2"/>
      <c r="X44" s="2"/>
      <c r="Y44" s="2"/>
      <c r="Z44" s="2"/>
      <c r="AA44" s="2"/>
      <c r="AB44" s="2"/>
      <c r="AG44" s="2"/>
      <c r="AH44" s="2"/>
    </row>
    <row r="45" spans="1:58" x14ac:dyDescent="0.2">
      <c r="A45" s="44" t="str">
        <f t="shared" ca="1" si="2"/>
        <v/>
      </c>
      <c r="B45" s="44" t="str">
        <f t="shared" ca="1" si="2"/>
        <v/>
      </c>
      <c r="M45" s="2"/>
      <c r="N45" s="2"/>
      <c r="W45" s="2"/>
      <c r="X45" s="2"/>
      <c r="Y45" s="2"/>
      <c r="Z45" s="2"/>
      <c r="AA45" s="2"/>
      <c r="AB45" s="2"/>
      <c r="AG45" s="2"/>
      <c r="AH45" s="2"/>
    </row>
    <row r="46" spans="1:58" x14ac:dyDescent="0.2">
      <c r="A46" s="44" t="str">
        <f t="shared" ca="1" si="2"/>
        <v/>
      </c>
      <c r="B46" s="44" t="str">
        <f t="shared" ca="1" si="2"/>
        <v/>
      </c>
      <c r="M46" s="2"/>
      <c r="N46" s="2"/>
      <c r="W46" s="2"/>
      <c r="X46" s="2"/>
      <c r="Y46" s="2"/>
      <c r="Z46" s="2"/>
      <c r="AA46" s="2"/>
      <c r="AB46" s="2"/>
      <c r="AG46" s="2"/>
      <c r="AH46" s="2"/>
    </row>
    <row r="47" spans="1:58" x14ac:dyDescent="0.2">
      <c r="A47" s="44" t="str">
        <f t="shared" ca="1" si="2"/>
        <v/>
      </c>
      <c r="B47" s="44" t="str">
        <f t="shared" ca="1" si="2"/>
        <v/>
      </c>
      <c r="M47" s="2"/>
      <c r="N47" s="2"/>
      <c r="W47" s="2"/>
      <c r="X47" s="2"/>
      <c r="AG47" s="2"/>
      <c r="AH47" s="2"/>
    </row>
    <row r="48" spans="1:58" x14ac:dyDescent="0.2">
      <c r="A48" s="44" t="str">
        <f t="shared" ca="1" si="2"/>
        <v/>
      </c>
      <c r="B48" s="44" t="str">
        <f t="shared" ca="1" si="2"/>
        <v/>
      </c>
      <c r="M48" s="2"/>
      <c r="N48" s="2"/>
      <c r="W48" s="2"/>
      <c r="X48" s="2"/>
      <c r="AG48" s="2"/>
      <c r="AH48" s="2"/>
    </row>
    <row r="49" spans="1:34" x14ac:dyDescent="0.2">
      <c r="A49" s="44" t="str">
        <f t="shared" ca="1" si="2"/>
        <v/>
      </c>
      <c r="B49" s="44" t="str">
        <f t="shared" ca="1" si="2"/>
        <v/>
      </c>
      <c r="M49" s="2"/>
      <c r="N49" s="2"/>
      <c r="W49" s="2"/>
      <c r="X49" s="2"/>
      <c r="AG49" s="2"/>
      <c r="AH49" s="2"/>
    </row>
    <row r="50" spans="1:34" x14ac:dyDescent="0.2">
      <c r="A50" s="44" t="str">
        <f t="shared" ca="1" si="2"/>
        <v/>
      </c>
      <c r="B50" s="44" t="str">
        <f t="shared" ca="1" si="2"/>
        <v/>
      </c>
      <c r="M50" s="2"/>
      <c r="N50" s="2"/>
      <c r="W50" s="2"/>
      <c r="X50" s="2"/>
      <c r="AG50" s="2"/>
      <c r="AH50" s="2"/>
    </row>
    <row r="51" spans="1:34" x14ac:dyDescent="0.2">
      <c r="A51" s="44" t="str">
        <f t="shared" ca="1" si="2"/>
        <v/>
      </c>
      <c r="B51" s="44" t="str">
        <f t="shared" ca="1" si="2"/>
        <v/>
      </c>
      <c r="M51" s="2"/>
      <c r="N51" s="2"/>
      <c r="W51" s="2"/>
      <c r="X51" s="2"/>
      <c r="AG51" s="2"/>
      <c r="AH51" s="2"/>
    </row>
    <row r="52" spans="1:34" x14ac:dyDescent="0.2">
      <c r="A52" s="44" t="str">
        <f t="shared" ca="1" si="2"/>
        <v/>
      </c>
      <c r="B52" s="44" t="str">
        <f t="shared" ca="1" si="2"/>
        <v/>
      </c>
      <c r="M52" s="2"/>
      <c r="N52" s="2"/>
      <c r="W52" s="2"/>
      <c r="X52" s="2"/>
      <c r="AG52" s="2"/>
      <c r="AH52" s="2"/>
    </row>
    <row r="53" spans="1:34" x14ac:dyDescent="0.2">
      <c r="A53" s="44" t="str">
        <f t="shared" ca="1" si="2"/>
        <v/>
      </c>
      <c r="B53" s="44" t="str">
        <f t="shared" ca="1" si="2"/>
        <v/>
      </c>
      <c r="M53" s="2"/>
      <c r="N53" s="2"/>
      <c r="W53" s="2"/>
      <c r="X53" s="2"/>
      <c r="AG53" s="2"/>
      <c r="AH53" s="2"/>
    </row>
    <row r="54" spans="1:34" x14ac:dyDescent="0.2">
      <c r="A54" s="44" t="str">
        <f t="shared" ca="1" si="2"/>
        <v/>
      </c>
      <c r="B54" s="44" t="str">
        <f t="shared" ca="1" si="2"/>
        <v/>
      </c>
      <c r="M54" s="2"/>
      <c r="N54" s="2"/>
      <c r="W54" s="2"/>
      <c r="X54" s="2"/>
      <c r="AG54" s="2"/>
      <c r="AH54" s="2"/>
    </row>
    <row r="55" spans="1:34" x14ac:dyDescent="0.2">
      <c r="A55" s="44" t="str">
        <f t="shared" ca="1" si="2"/>
        <v/>
      </c>
      <c r="B55" s="44" t="str">
        <f t="shared" ca="1" si="2"/>
        <v/>
      </c>
      <c r="M55" s="2"/>
      <c r="N55" s="2"/>
      <c r="W55" s="2"/>
      <c r="X55" s="2"/>
      <c r="AG55" s="2"/>
      <c r="AH55" s="2"/>
    </row>
    <row r="56" spans="1:34" x14ac:dyDescent="0.2">
      <c r="A56" s="44" t="str">
        <f t="shared" ca="1" si="2"/>
        <v/>
      </c>
      <c r="B56" s="44" t="str">
        <f t="shared" ca="1" si="2"/>
        <v/>
      </c>
      <c r="M56" s="2"/>
      <c r="N56" s="2"/>
      <c r="W56" s="2"/>
      <c r="X56" s="2"/>
      <c r="AG56" s="2"/>
      <c r="AH56" s="2"/>
    </row>
    <row r="57" spans="1:34" x14ac:dyDescent="0.2">
      <c r="A57" s="44" t="str">
        <f t="shared" ca="1" si="2"/>
        <v/>
      </c>
      <c r="B57" s="44" t="str">
        <f t="shared" ca="1" si="2"/>
        <v/>
      </c>
      <c r="M57" s="2"/>
      <c r="N57" s="2"/>
      <c r="W57" s="2"/>
      <c r="X57" s="2"/>
      <c r="AG57" s="2"/>
      <c r="AH57" s="2"/>
    </row>
    <row r="58" spans="1:34" x14ac:dyDescent="0.2">
      <c r="A58" s="44" t="str">
        <f t="shared" ca="1" si="2"/>
        <v/>
      </c>
      <c r="B58" s="44" t="str">
        <f t="shared" ca="1" si="2"/>
        <v/>
      </c>
      <c r="M58" s="2"/>
      <c r="N58" s="2"/>
      <c r="W58" s="2"/>
      <c r="X58" s="2"/>
      <c r="AG58" s="2"/>
      <c r="AH58" s="2"/>
    </row>
    <row r="59" spans="1:34" x14ac:dyDescent="0.2">
      <c r="A59" s="44" t="str">
        <f t="shared" ca="1" si="2"/>
        <v/>
      </c>
      <c r="B59" s="44" t="str">
        <f t="shared" ca="1" si="2"/>
        <v/>
      </c>
      <c r="M59" s="2"/>
      <c r="N59" s="2"/>
      <c r="W59" s="2"/>
      <c r="X59" s="2"/>
      <c r="AG59" s="2"/>
      <c r="AH59" s="2"/>
    </row>
    <row r="60" spans="1:34" x14ac:dyDescent="0.2">
      <c r="A60" s="44" t="str">
        <f t="shared" ca="1" si="2"/>
        <v/>
      </c>
      <c r="B60" s="44" t="str">
        <f t="shared" ca="1" si="2"/>
        <v/>
      </c>
      <c r="M60" s="2"/>
      <c r="N60" s="2"/>
      <c r="W60" s="2"/>
      <c r="X60" s="2"/>
      <c r="AG60" s="2"/>
      <c r="AH60" s="2"/>
    </row>
    <row r="61" spans="1:34" x14ac:dyDescent="0.2">
      <c r="A61" s="44" t="str">
        <f t="shared" ca="1" si="2"/>
        <v/>
      </c>
      <c r="B61" s="44" t="str">
        <f t="shared" ca="1" si="2"/>
        <v/>
      </c>
      <c r="M61" s="2"/>
      <c r="N61" s="2"/>
      <c r="W61" s="2"/>
      <c r="X61" s="2"/>
      <c r="AG61" s="2"/>
      <c r="AH61" s="2"/>
    </row>
    <row r="62" spans="1:34" x14ac:dyDescent="0.2">
      <c r="A62" s="44" t="str">
        <f t="shared" ca="1" si="2"/>
        <v/>
      </c>
      <c r="B62" s="44" t="str">
        <f t="shared" ca="1" si="2"/>
        <v/>
      </c>
      <c r="M62" s="2"/>
      <c r="N62" s="2"/>
      <c r="W62" s="2"/>
      <c r="X62" s="2"/>
      <c r="AG62" s="2"/>
      <c r="AH62" s="2"/>
    </row>
    <row r="63" spans="1:34" x14ac:dyDescent="0.2">
      <c r="A63" s="44" t="str">
        <f t="shared" ca="1" si="2"/>
        <v/>
      </c>
      <c r="B63" s="44" t="str">
        <f t="shared" ca="1" si="2"/>
        <v/>
      </c>
      <c r="M63" s="2"/>
      <c r="N63" s="2"/>
      <c r="W63" s="2"/>
      <c r="X63" s="2"/>
      <c r="AG63" s="2"/>
      <c r="AH63" s="2"/>
    </row>
    <row r="64" spans="1:34" x14ac:dyDescent="0.2">
      <c r="A64" s="44" t="str">
        <f t="shared" ref="A64:B84" ca="1" si="3">IF($A$1="---","",IF(OFFSET(A64,0,$A$1)="","",OFFSET(A64,0,$A$1)))</f>
        <v/>
      </c>
      <c r="B64" s="44" t="str">
        <f t="shared" ca="1" si="3"/>
        <v/>
      </c>
      <c r="M64" s="2"/>
      <c r="N64" s="2"/>
      <c r="W64" s="2"/>
      <c r="X64" s="2"/>
      <c r="AG64" s="2"/>
      <c r="AH64" s="2"/>
    </row>
    <row r="65" spans="1:34" x14ac:dyDescent="0.2">
      <c r="A65" s="44" t="str">
        <f t="shared" ca="1" si="3"/>
        <v/>
      </c>
      <c r="B65" s="44" t="str">
        <f t="shared" ca="1" si="3"/>
        <v/>
      </c>
      <c r="M65" s="2"/>
      <c r="N65" s="2"/>
      <c r="W65" s="2"/>
      <c r="X65" s="2"/>
      <c r="AG65" s="2"/>
      <c r="AH65" s="2"/>
    </row>
    <row r="66" spans="1:34" x14ac:dyDescent="0.2">
      <c r="A66" s="44" t="str">
        <f t="shared" ca="1" si="3"/>
        <v/>
      </c>
      <c r="B66" s="44" t="str">
        <f t="shared" ca="1" si="3"/>
        <v/>
      </c>
      <c r="M66" s="2"/>
      <c r="N66" s="2"/>
      <c r="W66" s="2"/>
      <c r="X66" s="2"/>
      <c r="AG66" s="2"/>
      <c r="AH66" s="2"/>
    </row>
    <row r="67" spans="1:34" x14ac:dyDescent="0.2">
      <c r="A67" s="44" t="str">
        <f t="shared" ca="1" si="3"/>
        <v/>
      </c>
      <c r="B67" s="44" t="str">
        <f t="shared" ca="1" si="3"/>
        <v/>
      </c>
      <c r="M67" s="2"/>
      <c r="N67" s="2"/>
      <c r="W67" s="2"/>
      <c r="X67" s="2"/>
      <c r="AG67" s="2"/>
      <c r="AH67" s="2"/>
    </row>
    <row r="68" spans="1:34" x14ac:dyDescent="0.2">
      <c r="A68" s="44" t="str">
        <f t="shared" ca="1" si="3"/>
        <v/>
      </c>
      <c r="B68" s="44" t="str">
        <f t="shared" ca="1" si="3"/>
        <v/>
      </c>
      <c r="M68" s="2"/>
      <c r="N68" s="2"/>
      <c r="W68" s="2"/>
      <c r="X68" s="2"/>
      <c r="AG68" s="2"/>
      <c r="AH68" s="2"/>
    </row>
    <row r="69" spans="1:34" x14ac:dyDescent="0.2">
      <c r="A69" s="44" t="str">
        <f t="shared" ca="1" si="3"/>
        <v/>
      </c>
      <c r="B69" s="44" t="str">
        <f t="shared" ca="1" si="3"/>
        <v/>
      </c>
      <c r="M69" s="2"/>
      <c r="N69" s="2"/>
      <c r="W69" s="2"/>
      <c r="X69" s="2"/>
      <c r="AG69" s="2"/>
      <c r="AH69" s="2"/>
    </row>
    <row r="70" spans="1:34" x14ac:dyDescent="0.2">
      <c r="A70" s="44" t="str">
        <f t="shared" ca="1" si="3"/>
        <v/>
      </c>
      <c r="B70" s="44" t="str">
        <f t="shared" ca="1" si="3"/>
        <v/>
      </c>
      <c r="M70" s="2"/>
      <c r="N70" s="2"/>
      <c r="W70" s="2"/>
      <c r="X70" s="2"/>
      <c r="AG70" s="2"/>
      <c r="AH70" s="2"/>
    </row>
    <row r="71" spans="1:34" x14ac:dyDescent="0.2">
      <c r="A71" s="44" t="str">
        <f t="shared" ca="1" si="3"/>
        <v/>
      </c>
      <c r="B71" s="44" t="str">
        <f t="shared" ca="1" si="3"/>
        <v/>
      </c>
      <c r="M71" s="2"/>
      <c r="N71" s="2"/>
      <c r="W71" s="2"/>
      <c r="X71" s="2"/>
      <c r="AG71" s="2"/>
      <c r="AH71" s="2"/>
    </row>
    <row r="72" spans="1:34" x14ac:dyDescent="0.2">
      <c r="A72" s="44" t="str">
        <f t="shared" ca="1" si="3"/>
        <v/>
      </c>
      <c r="B72" s="44" t="str">
        <f t="shared" ca="1" si="3"/>
        <v/>
      </c>
      <c r="M72" s="2"/>
      <c r="N72" s="2"/>
      <c r="W72" s="2"/>
      <c r="X72" s="2"/>
      <c r="AG72" s="2"/>
      <c r="AH72" s="2"/>
    </row>
    <row r="73" spans="1:34" x14ac:dyDescent="0.2">
      <c r="A73" s="44" t="str">
        <f t="shared" ca="1" si="3"/>
        <v/>
      </c>
      <c r="B73" s="44" t="str">
        <f t="shared" ca="1" si="3"/>
        <v/>
      </c>
      <c r="M73" s="2"/>
      <c r="N73" s="2"/>
      <c r="W73" s="2"/>
      <c r="X73" s="2"/>
      <c r="AG73" s="2"/>
      <c r="AH73" s="2"/>
    </row>
    <row r="74" spans="1:34" x14ac:dyDescent="0.2">
      <c r="A74" s="44" t="str">
        <f t="shared" ca="1" si="3"/>
        <v/>
      </c>
      <c r="B74" s="44" t="str">
        <f t="shared" ca="1" si="3"/>
        <v/>
      </c>
      <c r="M74" s="2"/>
      <c r="N74" s="2"/>
      <c r="AG74" s="2"/>
      <c r="AH74" s="2"/>
    </row>
    <row r="75" spans="1:34" x14ac:dyDescent="0.2">
      <c r="A75" s="44" t="str">
        <f t="shared" ca="1" si="3"/>
        <v/>
      </c>
      <c r="B75" s="44" t="str">
        <f t="shared" ca="1" si="3"/>
        <v/>
      </c>
      <c r="AG75" s="2"/>
      <c r="AH75" s="2"/>
    </row>
    <row r="76" spans="1:34" x14ac:dyDescent="0.2">
      <c r="A76" s="44" t="str">
        <f t="shared" ca="1" si="3"/>
        <v/>
      </c>
      <c r="B76" s="44" t="str">
        <f t="shared" ca="1" si="3"/>
        <v/>
      </c>
      <c r="AG76" s="2"/>
      <c r="AH76" s="2"/>
    </row>
    <row r="77" spans="1:34" x14ac:dyDescent="0.2">
      <c r="A77" s="44" t="str">
        <f t="shared" ca="1" si="3"/>
        <v/>
      </c>
      <c r="B77" s="44" t="str">
        <f t="shared" ca="1" si="3"/>
        <v/>
      </c>
      <c r="AG77" s="2"/>
      <c r="AH77" s="2"/>
    </row>
    <row r="78" spans="1:34" x14ac:dyDescent="0.2">
      <c r="A78" s="44" t="str">
        <f t="shared" ca="1" si="3"/>
        <v/>
      </c>
      <c r="B78" s="44" t="str">
        <f t="shared" ca="1" si="3"/>
        <v/>
      </c>
      <c r="AG78" s="2"/>
      <c r="AH78" s="2"/>
    </row>
    <row r="79" spans="1:34" x14ac:dyDescent="0.2">
      <c r="A79" s="44" t="str">
        <f t="shared" ca="1" si="3"/>
        <v/>
      </c>
      <c r="B79" s="44" t="str">
        <f t="shared" ca="1" si="3"/>
        <v/>
      </c>
      <c r="AG79" s="2"/>
      <c r="AH79" s="2"/>
    </row>
    <row r="80" spans="1:34" x14ac:dyDescent="0.2">
      <c r="A80" s="44" t="str">
        <f t="shared" ca="1" si="3"/>
        <v/>
      </c>
      <c r="B80" s="44" t="str">
        <f t="shared" ca="1" si="3"/>
        <v/>
      </c>
      <c r="AG80" s="2"/>
      <c r="AH80" s="2"/>
    </row>
    <row r="81" spans="1:34" x14ac:dyDescent="0.2">
      <c r="A81" s="44" t="str">
        <f t="shared" ca="1" si="3"/>
        <v/>
      </c>
      <c r="B81" s="44" t="str">
        <f t="shared" ca="1" si="3"/>
        <v/>
      </c>
      <c r="AG81" s="2"/>
      <c r="AH81" s="2"/>
    </row>
    <row r="82" spans="1:34" x14ac:dyDescent="0.2">
      <c r="A82" s="44" t="str">
        <f t="shared" ca="1" si="3"/>
        <v/>
      </c>
      <c r="B82" s="44" t="str">
        <f t="shared" ca="1" si="3"/>
        <v/>
      </c>
      <c r="AG82" s="2"/>
      <c r="AH82" s="2"/>
    </row>
    <row r="83" spans="1:34" x14ac:dyDescent="0.2">
      <c r="A83" s="44" t="str">
        <f t="shared" ca="1" si="3"/>
        <v/>
      </c>
      <c r="B83" s="44" t="str">
        <f t="shared" ca="1" si="3"/>
        <v/>
      </c>
      <c r="AG83" s="2"/>
      <c r="AH83" s="2"/>
    </row>
    <row r="84" spans="1:34" x14ac:dyDescent="0.2">
      <c r="A84" s="44" t="str">
        <f t="shared" ca="1" si="3"/>
        <v/>
      </c>
      <c r="B84" s="44" t="str">
        <f t="shared" ca="1" si="3"/>
        <v/>
      </c>
      <c r="AG84" s="2"/>
      <c r="AH84" s="2"/>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P84"/>
  <sheetViews>
    <sheetView workbookViewId="0"/>
  </sheetViews>
  <sheetFormatPr defaultColWidth="4.42578125" defaultRowHeight="11.25" x14ac:dyDescent="0.2"/>
  <cols>
    <col min="1" max="1" width="4.42578125" style="44" customWidth="1"/>
    <col min="2" max="2" width="16.5703125" style="44" customWidth="1"/>
    <col min="3" max="6" width="4.42578125" style="44" customWidth="1"/>
    <col min="7" max="8" width="4.42578125" style="46" customWidth="1"/>
    <col min="9" max="16384" width="4.42578125" style="44"/>
  </cols>
  <sheetData>
    <row r="1" spans="1:68" x14ac:dyDescent="0.2">
      <c r="A1" s="45">
        <f>IF('Statistical attachment'!C58 &lt;&gt;"",HLOOKUP('Statistical attachment'!C58,Constants!A1:BP20,4),0)</f>
        <v>2</v>
      </c>
    </row>
    <row r="2" spans="1:68" x14ac:dyDescent="0.2">
      <c r="A2" s="44">
        <v>0</v>
      </c>
      <c r="B2" s="44">
        <v>0</v>
      </c>
      <c r="C2" s="44">
        <v>1</v>
      </c>
      <c r="D2" s="44">
        <v>2</v>
      </c>
      <c r="E2" s="44">
        <v>3</v>
      </c>
      <c r="F2" s="44">
        <v>4</v>
      </c>
      <c r="G2" s="44">
        <v>5</v>
      </c>
      <c r="H2" s="44">
        <v>6</v>
      </c>
      <c r="I2" s="44">
        <v>7</v>
      </c>
      <c r="J2" s="44">
        <v>8</v>
      </c>
      <c r="K2" s="44">
        <v>9</v>
      </c>
      <c r="L2" s="44">
        <v>10</v>
      </c>
      <c r="M2" s="44">
        <v>11</v>
      </c>
      <c r="N2" s="44">
        <v>12</v>
      </c>
      <c r="O2" s="44">
        <v>13</v>
      </c>
      <c r="P2" s="44">
        <v>14</v>
      </c>
      <c r="Q2" s="44">
        <v>15</v>
      </c>
      <c r="R2" s="44">
        <v>16</v>
      </c>
      <c r="S2" s="44">
        <v>17</v>
      </c>
      <c r="T2" s="44">
        <v>18</v>
      </c>
      <c r="U2" s="44">
        <v>19</v>
      </c>
      <c r="V2" s="44">
        <v>20</v>
      </c>
      <c r="W2" s="44">
        <v>21</v>
      </c>
      <c r="X2" s="44">
        <v>22</v>
      </c>
      <c r="Y2" s="44">
        <v>23</v>
      </c>
      <c r="Z2" s="44">
        <v>24</v>
      </c>
      <c r="AA2" s="44">
        <v>25</v>
      </c>
      <c r="AB2" s="44">
        <v>26</v>
      </c>
      <c r="AC2" s="44">
        <v>27</v>
      </c>
      <c r="AD2" s="44">
        <v>28</v>
      </c>
      <c r="AE2" s="44">
        <v>29</v>
      </c>
      <c r="AF2" s="44">
        <v>30</v>
      </c>
      <c r="AG2" s="44">
        <v>31</v>
      </c>
      <c r="AH2" s="44">
        <v>32</v>
      </c>
      <c r="AI2" s="44">
        <v>33</v>
      </c>
      <c r="AJ2" s="44">
        <v>34</v>
      </c>
      <c r="AK2" s="44">
        <v>35</v>
      </c>
      <c r="AL2" s="44">
        <v>36</v>
      </c>
      <c r="AM2" s="44">
        <v>37</v>
      </c>
      <c r="AN2" s="44">
        <v>38</v>
      </c>
      <c r="AO2" s="44">
        <v>39</v>
      </c>
      <c r="AP2" s="44">
        <v>40</v>
      </c>
      <c r="AQ2" s="44">
        <v>41</v>
      </c>
      <c r="AR2" s="44">
        <v>42</v>
      </c>
      <c r="AS2" s="44">
        <v>43</v>
      </c>
      <c r="AT2" s="44">
        <v>44</v>
      </c>
      <c r="AU2" s="44">
        <v>45</v>
      </c>
      <c r="AV2" s="44">
        <v>46</v>
      </c>
      <c r="AW2" s="44">
        <v>47</v>
      </c>
      <c r="AX2" s="44">
        <v>48</v>
      </c>
      <c r="AY2" s="44">
        <v>49</v>
      </c>
      <c r="AZ2" s="44">
        <v>50</v>
      </c>
      <c r="BA2" s="44">
        <v>51</v>
      </c>
      <c r="BB2" s="44">
        <v>52</v>
      </c>
      <c r="BC2" s="44">
        <v>53</v>
      </c>
      <c r="BD2" s="44">
        <v>54</v>
      </c>
      <c r="BE2" s="44">
        <v>55</v>
      </c>
      <c r="BF2" s="44">
        <v>56</v>
      </c>
      <c r="BG2" s="44">
        <v>57</v>
      </c>
      <c r="BH2" s="44">
        <v>58</v>
      </c>
      <c r="BI2" s="44">
        <v>59</v>
      </c>
      <c r="BJ2" s="44">
        <v>60</v>
      </c>
      <c r="BK2" s="44">
        <v>61</v>
      </c>
      <c r="BL2" s="44">
        <v>62</v>
      </c>
      <c r="BM2" s="44">
        <v>63</v>
      </c>
      <c r="BN2" s="44">
        <v>64</v>
      </c>
      <c r="BO2" s="44">
        <v>65</v>
      </c>
      <c r="BP2" s="44">
        <v>66</v>
      </c>
    </row>
    <row r="3" spans="1:68" x14ac:dyDescent="0.2">
      <c r="A3" s="47"/>
      <c r="B3" s="47" t="s">
        <v>1948</v>
      </c>
      <c r="C3" s="47"/>
      <c r="D3" s="47"/>
      <c r="E3" s="47" t="s">
        <v>1948</v>
      </c>
      <c r="F3" s="47" t="s">
        <v>1948</v>
      </c>
      <c r="G3" s="47" t="s">
        <v>1948</v>
      </c>
      <c r="H3" s="47" t="s">
        <v>1948</v>
      </c>
      <c r="I3" s="47" t="s">
        <v>1948</v>
      </c>
      <c r="J3" s="47" t="s">
        <v>1948</v>
      </c>
      <c r="K3" s="47" t="s">
        <v>1948</v>
      </c>
      <c r="L3" s="47" t="s">
        <v>1948</v>
      </c>
      <c r="M3" s="47" t="s">
        <v>1948</v>
      </c>
      <c r="N3" s="47" t="s">
        <v>1948</v>
      </c>
      <c r="O3" s="47" t="s">
        <v>1948</v>
      </c>
      <c r="P3" s="47" t="s">
        <v>1948</v>
      </c>
      <c r="Q3" s="47" t="s">
        <v>1948</v>
      </c>
      <c r="R3" s="47" t="s">
        <v>1948</v>
      </c>
      <c r="S3" s="47" t="s">
        <v>1948</v>
      </c>
      <c r="T3" s="47" t="s">
        <v>1948</v>
      </c>
      <c r="U3" s="47" t="s">
        <v>1948</v>
      </c>
      <c r="V3" s="47" t="s">
        <v>1948</v>
      </c>
      <c r="W3" s="47" t="s">
        <v>1948</v>
      </c>
      <c r="X3" s="47" t="s">
        <v>1948</v>
      </c>
      <c r="Y3" s="47" t="s">
        <v>1948</v>
      </c>
      <c r="Z3" s="47" t="s">
        <v>1948</v>
      </c>
      <c r="AA3" s="47" t="s">
        <v>1948</v>
      </c>
      <c r="AB3" s="47" t="s">
        <v>1948</v>
      </c>
      <c r="AC3" s="47" t="s">
        <v>1948</v>
      </c>
      <c r="AD3" s="47" t="s">
        <v>1948</v>
      </c>
      <c r="AE3" s="47" t="s">
        <v>1948</v>
      </c>
      <c r="AF3" s="47" t="s">
        <v>1948</v>
      </c>
      <c r="AG3" s="47" t="s">
        <v>1948</v>
      </c>
      <c r="AH3" s="47" t="s">
        <v>1948</v>
      </c>
      <c r="AI3" s="47" t="s">
        <v>1948</v>
      </c>
      <c r="AJ3" s="47" t="s">
        <v>1948</v>
      </c>
      <c r="AK3" s="47" t="s">
        <v>1948</v>
      </c>
      <c r="AL3" s="47" t="s">
        <v>1948</v>
      </c>
      <c r="AM3" s="47" t="s">
        <v>1948</v>
      </c>
      <c r="AN3" s="47" t="s">
        <v>1948</v>
      </c>
      <c r="AO3" s="47" t="s">
        <v>1948</v>
      </c>
      <c r="AP3" s="47" t="s">
        <v>1948</v>
      </c>
      <c r="AQ3" s="47" t="s">
        <v>1948</v>
      </c>
      <c r="AR3" s="47" t="s">
        <v>1948</v>
      </c>
      <c r="AS3" s="47" t="s">
        <v>1948</v>
      </c>
      <c r="AT3" s="47" t="s">
        <v>1948</v>
      </c>
      <c r="AU3" s="47" t="s">
        <v>1948</v>
      </c>
      <c r="AV3" s="47" t="s">
        <v>1948</v>
      </c>
      <c r="AW3" s="47" t="s">
        <v>1948</v>
      </c>
      <c r="AX3" s="47" t="s">
        <v>1948</v>
      </c>
      <c r="AY3" s="47" t="s">
        <v>1948</v>
      </c>
      <c r="AZ3" s="47" t="s">
        <v>1948</v>
      </c>
      <c r="BA3" s="47" t="s">
        <v>1948</v>
      </c>
      <c r="BB3" s="47" t="s">
        <v>1948</v>
      </c>
      <c r="BC3" s="47" t="s">
        <v>1948</v>
      </c>
      <c r="BD3" s="47" t="s">
        <v>1948</v>
      </c>
      <c r="BE3" s="47" t="s">
        <v>1948</v>
      </c>
      <c r="BF3" s="47" t="s">
        <v>1948</v>
      </c>
      <c r="BG3" s="47" t="s">
        <v>1948</v>
      </c>
      <c r="BH3" s="47" t="s">
        <v>1948</v>
      </c>
      <c r="BI3" s="47" t="s">
        <v>1948</v>
      </c>
      <c r="BJ3" s="47" t="s">
        <v>1948</v>
      </c>
      <c r="BK3" s="47" t="s">
        <v>1948</v>
      </c>
      <c r="BL3" s="47" t="s">
        <v>1948</v>
      </c>
      <c r="BM3" s="47" t="s">
        <v>1948</v>
      </c>
      <c r="BN3" s="47" t="s">
        <v>1948</v>
      </c>
      <c r="BO3" s="47" t="s">
        <v>1948</v>
      </c>
      <c r="BP3" s="47" t="s">
        <v>1948</v>
      </c>
    </row>
    <row r="4" spans="1:68" x14ac:dyDescent="0.2">
      <c r="A4" s="44" t="str">
        <f t="shared" ref="A4:B23" ca="1" si="0">IF($A$1="---","",IF(OFFSET(A4,0,$A$1)="","",OFFSET(A4,0,$A$1)))</f>
        <v/>
      </c>
      <c r="B4" s="44" t="str">
        <f t="shared" ca="1" si="0"/>
        <v/>
      </c>
      <c r="E4" s="52" t="s">
        <v>1312</v>
      </c>
      <c r="F4" s="2" t="s">
        <v>2084</v>
      </c>
      <c r="G4" s="52" t="s">
        <v>1317</v>
      </c>
      <c r="H4" s="2" t="s">
        <v>2087</v>
      </c>
      <c r="I4" s="52" t="s">
        <v>1322</v>
      </c>
      <c r="J4" s="2" t="s">
        <v>2092</v>
      </c>
      <c r="K4" s="52" t="s">
        <v>1325</v>
      </c>
      <c r="L4" s="2" t="s">
        <v>2098</v>
      </c>
      <c r="M4" s="52" t="s">
        <v>1329</v>
      </c>
      <c r="N4" s="2" t="s">
        <v>2100</v>
      </c>
      <c r="O4" s="52" t="s">
        <v>1333</v>
      </c>
      <c r="P4" s="2" t="s">
        <v>2104</v>
      </c>
      <c r="Q4" s="52" t="s">
        <v>1292</v>
      </c>
      <c r="R4" s="2" t="s">
        <v>2112</v>
      </c>
      <c r="S4" s="52" t="s">
        <v>1340</v>
      </c>
      <c r="T4" s="2" t="s">
        <v>628</v>
      </c>
      <c r="U4" s="52" t="s">
        <v>1341</v>
      </c>
      <c r="V4" s="2" t="s">
        <v>631</v>
      </c>
      <c r="W4" s="52" t="s">
        <v>1343</v>
      </c>
      <c r="X4" s="2" t="s">
        <v>632</v>
      </c>
      <c r="Y4" s="52" t="s">
        <v>1353</v>
      </c>
      <c r="Z4" s="2" t="s">
        <v>362</v>
      </c>
      <c r="AA4" s="52" t="s">
        <v>1359</v>
      </c>
      <c r="AB4" s="2" t="s">
        <v>2415</v>
      </c>
      <c r="AC4" s="52" t="s">
        <v>1364</v>
      </c>
      <c r="AD4" s="2" t="s">
        <v>2426</v>
      </c>
      <c r="AE4" s="52" t="s">
        <v>1372</v>
      </c>
      <c r="AF4" s="2" t="s">
        <v>2433</v>
      </c>
      <c r="AG4" s="52" t="s">
        <v>1380</v>
      </c>
      <c r="AH4" s="2" t="s">
        <v>2436</v>
      </c>
      <c r="AI4" s="51" t="s">
        <v>1382</v>
      </c>
      <c r="AJ4" s="44" t="s">
        <v>2447</v>
      </c>
      <c r="AK4" s="51" t="s">
        <v>1385</v>
      </c>
      <c r="AL4" s="44" t="s">
        <v>265</v>
      </c>
      <c r="AM4" s="51" t="s">
        <v>1388</v>
      </c>
      <c r="AN4" s="44" t="s">
        <v>268</v>
      </c>
      <c r="AO4" s="51" t="s">
        <v>1392</v>
      </c>
      <c r="AP4" s="44" t="s">
        <v>272</v>
      </c>
      <c r="AQ4" s="51" t="s">
        <v>1395</v>
      </c>
      <c r="AR4" s="44" t="s">
        <v>278</v>
      </c>
      <c r="AS4" s="51" t="s">
        <v>1397</v>
      </c>
      <c r="AT4" s="44" t="s">
        <v>282</v>
      </c>
      <c r="AU4" s="51" t="s">
        <v>1400</v>
      </c>
      <c r="AV4" s="44" t="s">
        <v>288</v>
      </c>
      <c r="AW4" s="51" t="s">
        <v>1403</v>
      </c>
      <c r="AX4" s="44" t="s">
        <v>274</v>
      </c>
      <c r="AY4" s="51" t="s">
        <v>1405</v>
      </c>
      <c r="AZ4" s="44" t="s">
        <v>277</v>
      </c>
      <c r="BA4" s="51" t="s">
        <v>1407</v>
      </c>
      <c r="BB4" s="44" t="s">
        <v>132</v>
      </c>
      <c r="BC4" s="51" t="s">
        <v>1410</v>
      </c>
      <c r="BD4" s="44" t="s">
        <v>2439</v>
      </c>
      <c r="BE4" s="51" t="s">
        <v>1415</v>
      </c>
      <c r="BF4" s="44" t="s">
        <v>2426</v>
      </c>
      <c r="BG4" s="51" t="s">
        <v>1421</v>
      </c>
      <c r="BH4" s="44" t="s">
        <v>2433</v>
      </c>
      <c r="BI4" s="51" t="s">
        <v>1429</v>
      </c>
      <c r="BJ4" s="44" t="s">
        <v>292</v>
      </c>
      <c r="BK4" s="51" t="s">
        <v>1432</v>
      </c>
      <c r="BL4" s="44" t="s">
        <v>294</v>
      </c>
      <c r="BM4" s="51" t="s">
        <v>1436</v>
      </c>
      <c r="BN4" s="44" t="s">
        <v>299</v>
      </c>
      <c r="BO4" s="51" t="s">
        <v>1439</v>
      </c>
      <c r="BP4" s="44" t="s">
        <v>305</v>
      </c>
    </row>
    <row r="5" spans="1:68" x14ac:dyDescent="0.2">
      <c r="A5" s="44" t="str">
        <f t="shared" ca="1" si="0"/>
        <v/>
      </c>
      <c r="B5" s="44" t="str">
        <f t="shared" ca="1" si="0"/>
        <v/>
      </c>
      <c r="E5" s="51" t="s">
        <v>1313</v>
      </c>
      <c r="F5" s="44" t="s">
        <v>2079</v>
      </c>
      <c r="G5" s="52" t="s">
        <v>1318</v>
      </c>
      <c r="H5" s="2" t="s">
        <v>2085</v>
      </c>
      <c r="I5" s="52" t="s">
        <v>1323</v>
      </c>
      <c r="J5" s="2" t="s">
        <v>2089</v>
      </c>
      <c r="K5" s="52" t="s">
        <v>1326</v>
      </c>
      <c r="L5" s="2" t="s">
        <v>2097</v>
      </c>
      <c r="M5" s="52" t="s">
        <v>1330</v>
      </c>
      <c r="N5" s="2" t="s">
        <v>2102</v>
      </c>
      <c r="O5" s="52" t="s">
        <v>1334</v>
      </c>
      <c r="P5" s="2" t="s">
        <v>2109</v>
      </c>
      <c r="Q5" s="52" t="s">
        <v>1338</v>
      </c>
      <c r="R5" s="2" t="s">
        <v>2111</v>
      </c>
      <c r="S5" s="52" t="s">
        <v>1294</v>
      </c>
      <c r="T5" s="2" t="s">
        <v>629</v>
      </c>
      <c r="U5" s="52" t="s">
        <v>1342</v>
      </c>
      <c r="V5" s="2" t="s">
        <v>630</v>
      </c>
      <c r="W5" s="52" t="s">
        <v>1344</v>
      </c>
      <c r="X5" s="2" t="s">
        <v>2327</v>
      </c>
      <c r="Y5" s="52" t="s">
        <v>1354</v>
      </c>
      <c r="Z5" s="2" t="s">
        <v>2411</v>
      </c>
      <c r="AA5" s="52" t="s">
        <v>1360</v>
      </c>
      <c r="AB5" s="2" t="s">
        <v>2416</v>
      </c>
      <c r="AC5" s="52" t="s">
        <v>1365</v>
      </c>
      <c r="AD5" s="2" t="s">
        <v>2417</v>
      </c>
      <c r="AE5" s="52" t="s">
        <v>1373</v>
      </c>
      <c r="AF5" s="2" t="s">
        <v>2428</v>
      </c>
      <c r="AG5" s="52" t="s">
        <v>1381</v>
      </c>
      <c r="AH5" s="2" t="s">
        <v>2191</v>
      </c>
      <c r="AI5" s="51" t="s">
        <v>1383</v>
      </c>
      <c r="AJ5" s="44" t="s">
        <v>2448</v>
      </c>
      <c r="AK5" s="51" t="s">
        <v>1386</v>
      </c>
      <c r="AL5" s="44" t="s">
        <v>264</v>
      </c>
      <c r="AM5" s="51" t="s">
        <v>1389</v>
      </c>
      <c r="AN5" s="44" t="s">
        <v>270</v>
      </c>
      <c r="AO5" s="51" t="s">
        <v>1393</v>
      </c>
      <c r="AP5" s="44" t="s">
        <v>271</v>
      </c>
      <c r="AQ5" s="51" t="s">
        <v>1396</v>
      </c>
      <c r="AR5" s="44" t="s">
        <v>279</v>
      </c>
      <c r="AS5" s="51" t="s">
        <v>1398</v>
      </c>
      <c r="AT5" s="44" t="s">
        <v>283</v>
      </c>
      <c r="AU5" s="51" t="s">
        <v>1302</v>
      </c>
      <c r="AV5" s="44" t="s">
        <v>287</v>
      </c>
      <c r="AW5" s="51" t="s">
        <v>1404</v>
      </c>
      <c r="AX5" s="44" t="s">
        <v>275</v>
      </c>
      <c r="AY5" s="51" t="s">
        <v>1406</v>
      </c>
      <c r="AZ5" s="44" t="s">
        <v>276</v>
      </c>
      <c r="BA5" s="51" t="s">
        <v>1408</v>
      </c>
      <c r="BB5" s="44" t="s">
        <v>2438</v>
      </c>
      <c r="BC5" s="51" t="s">
        <v>1411</v>
      </c>
      <c r="BD5" s="44" t="s">
        <v>2441</v>
      </c>
      <c r="BE5" s="51" t="s">
        <v>1416</v>
      </c>
      <c r="BF5" s="44" t="s">
        <v>2417</v>
      </c>
      <c r="BG5" s="51" t="s">
        <v>1422</v>
      </c>
      <c r="BH5" s="44" t="s">
        <v>2428</v>
      </c>
      <c r="BI5" s="51" t="s">
        <v>1430</v>
      </c>
      <c r="BJ5" s="44" t="s">
        <v>291</v>
      </c>
      <c r="BK5" s="51" t="s">
        <v>1433</v>
      </c>
      <c r="BL5" s="44" t="s">
        <v>297</v>
      </c>
      <c r="BM5" s="51" t="s">
        <v>1311</v>
      </c>
      <c r="BN5" s="44" t="s">
        <v>298</v>
      </c>
      <c r="BO5" s="51" t="s">
        <v>1440</v>
      </c>
      <c r="BP5" s="44" t="s">
        <v>303</v>
      </c>
    </row>
    <row r="6" spans="1:68" x14ac:dyDescent="0.2">
      <c r="A6" s="44" t="str">
        <f t="shared" ca="1" si="0"/>
        <v/>
      </c>
      <c r="B6" s="44" t="str">
        <f t="shared" ca="1" si="0"/>
        <v/>
      </c>
      <c r="E6" s="52" t="s">
        <v>1314</v>
      </c>
      <c r="F6" s="44" t="s">
        <v>2081</v>
      </c>
      <c r="G6" s="52" t="s">
        <v>1319</v>
      </c>
      <c r="H6" s="2" t="s">
        <v>2088</v>
      </c>
      <c r="I6" s="52" t="s">
        <v>1324</v>
      </c>
      <c r="J6" s="2" t="s">
        <v>2091</v>
      </c>
      <c r="K6" s="52" t="s">
        <v>1327</v>
      </c>
      <c r="L6" s="2" t="s">
        <v>2093</v>
      </c>
      <c r="M6" s="52" t="s">
        <v>1331</v>
      </c>
      <c r="N6" s="2" t="s">
        <v>2103</v>
      </c>
      <c r="O6" s="52" t="s">
        <v>1335</v>
      </c>
      <c r="P6" s="2" t="s">
        <v>2110</v>
      </c>
      <c r="Q6" s="52" t="s">
        <v>1339</v>
      </c>
      <c r="R6" s="2" t="s">
        <v>626</v>
      </c>
      <c r="S6" s="52" t="s">
        <v>1295</v>
      </c>
      <c r="T6" s="2" t="s">
        <v>627</v>
      </c>
      <c r="U6" s="2"/>
      <c r="V6" s="2"/>
      <c r="W6" s="52" t="s">
        <v>1345</v>
      </c>
      <c r="X6" s="2" t="s">
        <v>415</v>
      </c>
      <c r="Y6" s="52" t="s">
        <v>1355</v>
      </c>
      <c r="Z6" s="2" t="s">
        <v>2341</v>
      </c>
      <c r="AA6" s="52" t="s">
        <v>1361</v>
      </c>
      <c r="AB6" s="2" t="s">
        <v>2414</v>
      </c>
      <c r="AC6" s="52" t="s">
        <v>1296</v>
      </c>
      <c r="AD6" s="2" t="s">
        <v>2421</v>
      </c>
      <c r="AE6" s="52" t="s">
        <v>1374</v>
      </c>
      <c r="AF6" s="2" t="s">
        <v>2435</v>
      </c>
      <c r="AG6" s="2"/>
      <c r="AH6" s="2"/>
      <c r="AI6" s="51" t="s">
        <v>1299</v>
      </c>
      <c r="AJ6" s="44" t="s">
        <v>257</v>
      </c>
      <c r="AK6" s="51" t="s">
        <v>1387</v>
      </c>
      <c r="AL6" s="44" t="s">
        <v>266</v>
      </c>
      <c r="AM6" s="51" t="s">
        <v>1390</v>
      </c>
      <c r="AN6" s="44" t="s">
        <v>269</v>
      </c>
      <c r="AO6" s="51" t="s">
        <v>1394</v>
      </c>
      <c r="AP6" s="44" t="s">
        <v>273</v>
      </c>
      <c r="AS6" s="51" t="s">
        <v>1399</v>
      </c>
      <c r="AT6" s="44" t="s">
        <v>281</v>
      </c>
      <c r="AU6" s="51" t="s">
        <v>1303</v>
      </c>
      <c r="AV6" s="44" t="s">
        <v>285</v>
      </c>
      <c r="BA6" s="51" t="s">
        <v>1409</v>
      </c>
      <c r="BB6" s="44" t="s">
        <v>2437</v>
      </c>
      <c r="BC6" s="51" t="s">
        <v>1412</v>
      </c>
      <c r="BD6" s="44" t="s">
        <v>2442</v>
      </c>
      <c r="BE6" s="51" t="s">
        <v>1417</v>
      </c>
      <c r="BF6" s="44" t="s">
        <v>2421</v>
      </c>
      <c r="BG6" s="51" t="s">
        <v>1423</v>
      </c>
      <c r="BH6" s="44" t="s">
        <v>2435</v>
      </c>
      <c r="BI6" s="51" t="s">
        <v>1431</v>
      </c>
      <c r="BJ6" s="44" t="s">
        <v>293</v>
      </c>
      <c r="BK6" s="51" t="s">
        <v>1434</v>
      </c>
      <c r="BL6" s="44" t="s">
        <v>295</v>
      </c>
      <c r="BM6" s="51" t="s">
        <v>1437</v>
      </c>
      <c r="BN6" s="44" t="s">
        <v>300</v>
      </c>
      <c r="BO6" s="51" t="s">
        <v>1449</v>
      </c>
      <c r="BP6" s="44" t="s">
        <v>304</v>
      </c>
    </row>
    <row r="7" spans="1:68" x14ac:dyDescent="0.2">
      <c r="A7" s="44" t="str">
        <f t="shared" ca="1" si="0"/>
        <v/>
      </c>
      <c r="B7" s="44" t="str">
        <f t="shared" ca="1" si="0"/>
        <v/>
      </c>
      <c r="E7" s="51" t="s">
        <v>1315</v>
      </c>
      <c r="F7" s="44" t="s">
        <v>2080</v>
      </c>
      <c r="G7" s="52" t="s">
        <v>1320</v>
      </c>
      <c r="H7" s="2" t="s">
        <v>2001</v>
      </c>
      <c r="I7" s="52" t="s">
        <v>1286</v>
      </c>
      <c r="J7" s="2" t="s">
        <v>2090</v>
      </c>
      <c r="K7" s="52" t="s">
        <v>1328</v>
      </c>
      <c r="L7" s="2" t="s">
        <v>2095</v>
      </c>
      <c r="M7" s="52" t="s">
        <v>1332</v>
      </c>
      <c r="N7" s="2" t="s">
        <v>2099</v>
      </c>
      <c r="O7" s="52" t="s">
        <v>1290</v>
      </c>
      <c r="P7" s="2" t="s">
        <v>2108</v>
      </c>
      <c r="Q7" s="52" t="s">
        <v>1293</v>
      </c>
      <c r="R7" s="2" t="s">
        <v>625</v>
      </c>
      <c r="S7" s="2"/>
      <c r="T7" s="2"/>
      <c r="U7" s="2"/>
      <c r="V7" s="2"/>
      <c r="W7" s="52" t="s">
        <v>1346</v>
      </c>
      <c r="X7" s="2" t="s">
        <v>416</v>
      </c>
      <c r="Y7" s="52" t="s">
        <v>1356</v>
      </c>
      <c r="Z7" s="2" t="s">
        <v>361</v>
      </c>
      <c r="AA7" s="52" t="s">
        <v>1362</v>
      </c>
      <c r="AB7" s="2" t="s">
        <v>2412</v>
      </c>
      <c r="AC7" s="52" t="s">
        <v>1297</v>
      </c>
      <c r="AD7" s="2" t="s">
        <v>2427</v>
      </c>
      <c r="AE7" s="52" t="s">
        <v>1375</v>
      </c>
      <c r="AF7" s="2" t="s">
        <v>2429</v>
      </c>
      <c r="AG7" s="2"/>
      <c r="AH7" s="2"/>
      <c r="AI7" s="51" t="s">
        <v>1384</v>
      </c>
      <c r="AJ7" s="44" t="s">
        <v>2446</v>
      </c>
      <c r="AK7" s="51" t="s">
        <v>1300</v>
      </c>
      <c r="AL7" s="44" t="s">
        <v>2448</v>
      </c>
      <c r="AM7" s="51" t="s">
        <v>1391</v>
      </c>
      <c r="AN7" s="44" t="s">
        <v>267</v>
      </c>
      <c r="AS7" s="51" t="s">
        <v>1301</v>
      </c>
      <c r="AT7" s="44" t="s">
        <v>280</v>
      </c>
      <c r="AU7" s="51" t="s">
        <v>1304</v>
      </c>
      <c r="AV7" s="44" t="s">
        <v>286</v>
      </c>
      <c r="BC7" s="51" t="s">
        <v>1413</v>
      </c>
      <c r="BD7" s="44" t="s">
        <v>2440</v>
      </c>
      <c r="BE7" s="51" t="s">
        <v>1418</v>
      </c>
      <c r="BF7" s="44" t="s">
        <v>2427</v>
      </c>
      <c r="BG7" s="51" t="s">
        <v>1424</v>
      </c>
      <c r="BH7" s="44" t="s">
        <v>2429</v>
      </c>
      <c r="BK7" s="51" t="s">
        <v>1435</v>
      </c>
      <c r="BL7" s="44" t="s">
        <v>296</v>
      </c>
      <c r="BM7" s="51" t="s">
        <v>1438</v>
      </c>
      <c r="BN7" s="44" t="s">
        <v>301</v>
      </c>
      <c r="BO7" s="51" t="s">
        <v>1450</v>
      </c>
      <c r="BP7" s="44" t="s">
        <v>302</v>
      </c>
    </row>
    <row r="8" spans="1:68" x14ac:dyDescent="0.2">
      <c r="A8" s="44" t="str">
        <f t="shared" ca="1" si="0"/>
        <v/>
      </c>
      <c r="B8" s="44" t="str">
        <f t="shared" ca="1" si="0"/>
        <v/>
      </c>
      <c r="E8" s="52" t="s">
        <v>1316</v>
      </c>
      <c r="F8" s="44" t="s">
        <v>2083</v>
      </c>
      <c r="G8" s="52" t="s">
        <v>1930</v>
      </c>
      <c r="H8" s="2" t="s">
        <v>2086</v>
      </c>
      <c r="I8" s="2"/>
      <c r="J8" s="2"/>
      <c r="K8" s="52" t="s">
        <v>1287</v>
      </c>
      <c r="L8" s="2" t="s">
        <v>2094</v>
      </c>
      <c r="M8" s="52" t="s">
        <v>1289</v>
      </c>
      <c r="N8" s="2" t="s">
        <v>2101</v>
      </c>
      <c r="O8" s="52" t="s">
        <v>1336</v>
      </c>
      <c r="P8" s="2" t="s">
        <v>2105</v>
      </c>
      <c r="Q8" s="2"/>
      <c r="R8" s="2"/>
      <c r="S8" s="2"/>
      <c r="T8" s="2"/>
      <c r="U8" s="2"/>
      <c r="V8" s="2"/>
      <c r="W8" s="52" t="s">
        <v>1347</v>
      </c>
      <c r="X8" s="2" t="s">
        <v>633</v>
      </c>
      <c r="Y8" s="52" t="s">
        <v>1357</v>
      </c>
      <c r="Z8" s="2" t="s">
        <v>2410</v>
      </c>
      <c r="AA8" s="52" t="s">
        <v>1363</v>
      </c>
      <c r="AB8" s="2" t="s">
        <v>2413</v>
      </c>
      <c r="AC8" s="52" t="s">
        <v>1366</v>
      </c>
      <c r="AD8" s="2" t="s">
        <v>2425</v>
      </c>
      <c r="AE8" s="52" t="s">
        <v>1376</v>
      </c>
      <c r="AF8" s="2" t="s">
        <v>2431</v>
      </c>
      <c r="AG8" s="2"/>
      <c r="AH8" s="2"/>
      <c r="AK8" s="53"/>
      <c r="AL8" s="53"/>
      <c r="AU8" s="51" t="s">
        <v>1401</v>
      </c>
      <c r="AV8" s="44" t="s">
        <v>284</v>
      </c>
      <c r="BC8" s="51" t="s">
        <v>1414</v>
      </c>
      <c r="BD8" s="44" t="s">
        <v>2443</v>
      </c>
      <c r="BE8" s="51" t="s">
        <v>1306</v>
      </c>
      <c r="BF8" s="44" t="s">
        <v>2425</v>
      </c>
      <c r="BG8" s="51" t="s">
        <v>1425</v>
      </c>
      <c r="BH8" s="44" t="s">
        <v>2431</v>
      </c>
    </row>
    <row r="9" spans="1:68" x14ac:dyDescent="0.2">
      <c r="A9" s="44" t="str">
        <f t="shared" ca="1" si="0"/>
        <v/>
      </c>
      <c r="B9" s="44" t="str">
        <f t="shared" ca="1" si="0"/>
        <v/>
      </c>
      <c r="E9" s="51" t="s">
        <v>1929</v>
      </c>
      <c r="F9" s="44" t="s">
        <v>2082</v>
      </c>
      <c r="G9" s="52" t="s">
        <v>1321</v>
      </c>
      <c r="H9" s="2" t="s">
        <v>0</v>
      </c>
      <c r="I9" s="2"/>
      <c r="J9" s="2"/>
      <c r="K9" s="52" t="s">
        <v>1288</v>
      </c>
      <c r="L9" s="2" t="s">
        <v>2096</v>
      </c>
      <c r="M9" s="2"/>
      <c r="N9" s="2"/>
      <c r="O9" s="52" t="s">
        <v>1337</v>
      </c>
      <c r="P9" s="2" t="s">
        <v>2106</v>
      </c>
      <c r="Q9" s="2"/>
      <c r="R9" s="2"/>
      <c r="S9" s="2"/>
      <c r="T9" s="2"/>
      <c r="U9" s="2"/>
      <c r="V9" s="2"/>
      <c r="W9" s="52" t="s">
        <v>1348</v>
      </c>
      <c r="X9" s="2" t="s">
        <v>1180</v>
      </c>
      <c r="Y9" s="52" t="s">
        <v>1358</v>
      </c>
      <c r="Z9" s="2" t="s">
        <v>360</v>
      </c>
      <c r="AA9" s="2"/>
      <c r="AB9" s="2"/>
      <c r="AC9" s="52" t="s">
        <v>1367</v>
      </c>
      <c r="AD9" s="2" t="s">
        <v>2419</v>
      </c>
      <c r="AE9" s="52" t="s">
        <v>1377</v>
      </c>
      <c r="AF9" s="2" t="s">
        <v>2434</v>
      </c>
      <c r="AG9" s="2"/>
      <c r="AH9" s="2"/>
      <c r="AU9" s="51" t="s">
        <v>1402</v>
      </c>
      <c r="AV9" s="44" t="s">
        <v>289</v>
      </c>
      <c r="BE9" s="51" t="s">
        <v>1419</v>
      </c>
      <c r="BF9" s="44" t="s">
        <v>2444</v>
      </c>
      <c r="BG9" s="51" t="s">
        <v>1426</v>
      </c>
      <c r="BH9" s="44" t="s">
        <v>2434</v>
      </c>
    </row>
    <row r="10" spans="1:68" x14ac:dyDescent="0.2">
      <c r="A10" s="44" t="str">
        <f t="shared" ca="1" si="0"/>
        <v/>
      </c>
      <c r="B10" s="44" t="str">
        <f t="shared" ca="1" si="0"/>
        <v/>
      </c>
      <c r="G10" s="52" t="s">
        <v>1285</v>
      </c>
      <c r="H10" s="46" t="s">
        <v>1</v>
      </c>
      <c r="I10" s="2"/>
      <c r="J10" s="2"/>
      <c r="K10" s="2"/>
      <c r="L10" s="2"/>
      <c r="M10" s="2"/>
      <c r="N10" s="2"/>
      <c r="O10" s="52" t="s">
        <v>1291</v>
      </c>
      <c r="P10" s="2" t="s">
        <v>2107</v>
      </c>
      <c r="Q10" s="2"/>
      <c r="R10" s="2"/>
      <c r="S10" s="2"/>
      <c r="T10" s="2"/>
      <c r="U10" s="2"/>
      <c r="V10" s="2"/>
      <c r="W10" s="52" t="s">
        <v>1349</v>
      </c>
      <c r="X10" s="2" t="s">
        <v>2329</v>
      </c>
      <c r="Y10" s="2"/>
      <c r="Z10" s="2"/>
      <c r="AA10" s="2"/>
      <c r="AB10" s="2"/>
      <c r="AC10" s="52" t="s">
        <v>1298</v>
      </c>
      <c r="AD10" s="2" t="s">
        <v>2418</v>
      </c>
      <c r="AE10" s="52" t="s">
        <v>1378</v>
      </c>
      <c r="AF10" s="2" t="s">
        <v>2432</v>
      </c>
      <c r="AG10" s="2"/>
      <c r="AH10" s="2"/>
      <c r="AU10" s="51" t="s">
        <v>1305</v>
      </c>
      <c r="AV10" s="44" t="s">
        <v>290</v>
      </c>
      <c r="BE10" s="51" t="s">
        <v>1307</v>
      </c>
      <c r="BF10" s="44" t="s">
        <v>2418</v>
      </c>
      <c r="BG10" s="51" t="s">
        <v>1427</v>
      </c>
      <c r="BH10" s="44" t="s">
        <v>2445</v>
      </c>
    </row>
    <row r="11" spans="1:68" x14ac:dyDescent="0.2">
      <c r="A11" s="44" t="str">
        <f t="shared" ca="1" si="0"/>
        <v/>
      </c>
      <c r="B11" s="44" t="str">
        <f t="shared" ca="1" si="0"/>
        <v/>
      </c>
      <c r="I11" s="2"/>
      <c r="J11" s="2"/>
      <c r="K11" s="2"/>
      <c r="L11" s="2"/>
      <c r="M11" s="2"/>
      <c r="N11" s="2"/>
      <c r="O11" s="2"/>
      <c r="P11" s="2"/>
      <c r="Q11" s="2"/>
      <c r="R11" s="2"/>
      <c r="S11" s="2"/>
      <c r="T11" s="2"/>
      <c r="W11" s="52" t="s">
        <v>1350</v>
      </c>
      <c r="X11" s="2" t="s">
        <v>2326</v>
      </c>
      <c r="Y11" s="2"/>
      <c r="Z11" s="2"/>
      <c r="AA11" s="2"/>
      <c r="AB11" s="2"/>
      <c r="AC11" s="52" t="s">
        <v>1368</v>
      </c>
      <c r="AD11" s="2" t="s">
        <v>2424</v>
      </c>
      <c r="AE11" s="52" t="s">
        <v>1379</v>
      </c>
      <c r="AF11" s="2" t="s">
        <v>2430</v>
      </c>
      <c r="AG11" s="2"/>
      <c r="AH11" s="2"/>
      <c r="BE11" s="51" t="s">
        <v>1308</v>
      </c>
      <c r="BF11" s="44" t="s">
        <v>2424</v>
      </c>
      <c r="BG11" s="51" t="s">
        <v>1428</v>
      </c>
      <c r="BH11" s="44" t="s">
        <v>2430</v>
      </c>
    </row>
    <row r="12" spans="1:68" x14ac:dyDescent="0.2">
      <c r="A12" s="44" t="str">
        <f t="shared" ca="1" si="0"/>
        <v/>
      </c>
      <c r="B12" s="44" t="str">
        <f t="shared" ca="1" si="0"/>
        <v/>
      </c>
      <c r="I12" s="2"/>
      <c r="J12" s="2"/>
      <c r="K12" s="2"/>
      <c r="L12" s="2"/>
      <c r="M12" s="2"/>
      <c r="N12" s="2"/>
      <c r="O12" s="2"/>
      <c r="P12" s="2"/>
      <c r="Q12" s="2"/>
      <c r="R12" s="2"/>
      <c r="S12" s="2"/>
      <c r="T12" s="2"/>
      <c r="W12" s="52" t="s">
        <v>1351</v>
      </c>
      <c r="X12" s="2" t="s">
        <v>2328</v>
      </c>
      <c r="Y12" s="2"/>
      <c r="Z12" s="2"/>
      <c r="AA12" s="2"/>
      <c r="AB12" s="2"/>
      <c r="AC12" s="52" t="s">
        <v>1369</v>
      </c>
      <c r="AD12" s="2" t="s">
        <v>2423</v>
      </c>
      <c r="AE12" s="2"/>
      <c r="AF12" s="2"/>
      <c r="AG12" s="2"/>
      <c r="AH12" s="2"/>
      <c r="BE12" s="51" t="s">
        <v>1420</v>
      </c>
      <c r="BF12" s="44" t="s">
        <v>2423</v>
      </c>
    </row>
    <row r="13" spans="1:68" x14ac:dyDescent="0.2">
      <c r="A13" s="44" t="str">
        <f t="shared" ca="1" si="0"/>
        <v/>
      </c>
      <c r="B13" s="44" t="str">
        <f t="shared" ca="1" si="0"/>
        <v/>
      </c>
      <c r="I13" s="2"/>
      <c r="J13" s="2"/>
      <c r="K13" s="2"/>
      <c r="L13" s="2"/>
      <c r="M13" s="2"/>
      <c r="N13" s="2"/>
      <c r="O13" s="2"/>
      <c r="P13" s="2"/>
      <c r="Q13" s="2"/>
      <c r="R13" s="2"/>
      <c r="S13" s="2"/>
      <c r="T13" s="2"/>
      <c r="W13" s="52" t="s">
        <v>1352</v>
      </c>
      <c r="X13" s="2" t="s">
        <v>1181</v>
      </c>
      <c r="Y13" s="2"/>
      <c r="Z13" s="2"/>
      <c r="AA13" s="2"/>
      <c r="AB13" s="2"/>
      <c r="AC13" s="52" t="s">
        <v>1370</v>
      </c>
      <c r="AD13" s="2" t="s">
        <v>2422</v>
      </c>
      <c r="AE13" s="2"/>
      <c r="AF13" s="2"/>
      <c r="AG13" s="2"/>
      <c r="AH13" s="2"/>
      <c r="BE13" s="51" t="s">
        <v>1309</v>
      </c>
      <c r="BF13" s="44" t="s">
        <v>2422</v>
      </c>
    </row>
    <row r="14" spans="1:68" x14ac:dyDescent="0.2">
      <c r="A14" s="44" t="str">
        <f t="shared" ca="1" si="0"/>
        <v/>
      </c>
      <c r="B14" s="44" t="str">
        <f t="shared" ca="1" si="0"/>
        <v/>
      </c>
      <c r="I14" s="2"/>
      <c r="J14" s="2"/>
      <c r="M14" s="2"/>
      <c r="N14" s="2"/>
      <c r="O14" s="2"/>
      <c r="P14" s="2"/>
      <c r="Q14" s="2"/>
      <c r="R14" s="2"/>
      <c r="S14" s="2"/>
      <c r="T14" s="2"/>
      <c r="W14" s="2"/>
      <c r="X14" s="2"/>
      <c r="Y14" s="2"/>
      <c r="Z14" s="2"/>
      <c r="AA14" s="2"/>
      <c r="AB14" s="2"/>
      <c r="AC14" s="52" t="s">
        <v>1371</v>
      </c>
      <c r="AD14" s="2" t="s">
        <v>2420</v>
      </c>
      <c r="AE14" s="2"/>
      <c r="AF14" s="2"/>
      <c r="AG14" s="2"/>
      <c r="AH14" s="2"/>
      <c r="BE14" s="51" t="s">
        <v>1310</v>
      </c>
      <c r="BF14" s="44" t="s">
        <v>2420</v>
      </c>
    </row>
    <row r="15" spans="1:68" x14ac:dyDescent="0.2">
      <c r="A15" s="44" t="str">
        <f t="shared" ca="1" si="0"/>
        <v/>
      </c>
      <c r="B15" s="44" t="str">
        <f t="shared" ca="1" si="0"/>
        <v/>
      </c>
      <c r="I15" s="2"/>
      <c r="J15" s="2"/>
      <c r="M15" s="2"/>
      <c r="N15" s="2"/>
      <c r="O15" s="2"/>
      <c r="P15" s="2"/>
      <c r="S15" s="2"/>
      <c r="T15" s="2"/>
      <c r="W15" s="2"/>
      <c r="X15" s="2"/>
      <c r="Y15" s="2"/>
      <c r="Z15" s="2"/>
      <c r="AA15" s="2"/>
      <c r="AB15" s="2"/>
      <c r="AC15" s="2"/>
      <c r="AD15" s="2"/>
      <c r="AE15" s="2"/>
      <c r="AF15" s="2"/>
      <c r="AG15" s="2"/>
      <c r="AH15" s="2"/>
    </row>
    <row r="16" spans="1:68" x14ac:dyDescent="0.2">
      <c r="A16" s="44" t="str">
        <f t="shared" ca="1" si="0"/>
        <v/>
      </c>
      <c r="B16" s="44" t="str">
        <f t="shared" ca="1" si="0"/>
        <v/>
      </c>
      <c r="I16" s="2"/>
      <c r="J16" s="2"/>
      <c r="M16" s="2"/>
      <c r="N16" s="2"/>
      <c r="O16" s="2"/>
      <c r="P16" s="2"/>
      <c r="S16" s="2"/>
      <c r="T16" s="2"/>
      <c r="W16" s="2"/>
      <c r="X16" s="2"/>
      <c r="Y16" s="2"/>
      <c r="Z16" s="2"/>
      <c r="AA16" s="2"/>
      <c r="AB16" s="2"/>
      <c r="AC16" s="2"/>
      <c r="AD16" s="2"/>
      <c r="AE16" s="2"/>
      <c r="AF16" s="2"/>
      <c r="AG16" s="2"/>
      <c r="AH16" s="2"/>
    </row>
    <row r="17" spans="1:58" ht="12.75" x14ac:dyDescent="0.2">
      <c r="A17" s="44" t="str">
        <f t="shared" ca="1" si="0"/>
        <v/>
      </c>
      <c r="B17" s="44" t="str">
        <f t="shared" ca="1" si="0"/>
        <v/>
      </c>
      <c r="E17"/>
      <c r="F17"/>
      <c r="I17" s="2"/>
      <c r="J17" s="2"/>
      <c r="M17" s="2"/>
      <c r="N17" s="2"/>
      <c r="O17" s="2"/>
      <c r="P17" s="2"/>
      <c r="S17" s="2"/>
      <c r="T17" s="2"/>
      <c r="W17" s="2"/>
      <c r="X17" s="2"/>
      <c r="Y17" s="2"/>
      <c r="Z17" s="2"/>
      <c r="AA17" s="2"/>
      <c r="AB17" s="2"/>
      <c r="AC17" s="2"/>
      <c r="AD17" s="2"/>
      <c r="AE17"/>
      <c r="AF17"/>
      <c r="AG17" s="2"/>
      <c r="AH17" s="2"/>
    </row>
    <row r="18" spans="1:58" ht="12.75" x14ac:dyDescent="0.2">
      <c r="A18" s="44" t="str">
        <f t="shared" ca="1" si="0"/>
        <v/>
      </c>
      <c r="B18" s="44" t="str">
        <f t="shared" ca="1" si="0"/>
        <v/>
      </c>
      <c r="E18"/>
      <c r="F18"/>
      <c r="J18" s="2"/>
      <c r="M18" s="2"/>
      <c r="N18" s="2"/>
      <c r="O18" s="2"/>
      <c r="P18" s="2"/>
      <c r="S18" s="2"/>
      <c r="T18" s="2"/>
      <c r="W18" s="2"/>
      <c r="X18" s="2"/>
      <c r="Y18" s="2"/>
      <c r="Z18" s="2"/>
      <c r="AA18" s="2"/>
      <c r="AB18" s="2"/>
      <c r="AC18" s="2"/>
      <c r="AD18" s="2"/>
      <c r="AE18"/>
      <c r="AF18"/>
      <c r="AG18" s="2"/>
      <c r="AH18" s="2"/>
    </row>
    <row r="19" spans="1:58" ht="12.75" x14ac:dyDescent="0.2">
      <c r="A19" s="44" t="str">
        <f t="shared" ca="1" si="0"/>
        <v/>
      </c>
      <c r="B19" s="44" t="str">
        <f t="shared" ca="1" si="0"/>
        <v/>
      </c>
      <c r="E19"/>
      <c r="F19"/>
      <c r="J19" s="2"/>
      <c r="M19" s="2"/>
      <c r="N19" s="2"/>
      <c r="O19" s="2"/>
      <c r="P19" s="2"/>
      <c r="W19" s="2"/>
      <c r="X19" s="2"/>
      <c r="Y19" s="2"/>
      <c r="Z19" s="2"/>
      <c r="AA19" s="2"/>
      <c r="AB19" s="2"/>
      <c r="AC19" s="2"/>
      <c r="AD19" s="2"/>
      <c r="AE19"/>
      <c r="AF19"/>
      <c r="AG19" s="2"/>
      <c r="AH19" s="2"/>
      <c r="BE19"/>
      <c r="BF19"/>
    </row>
    <row r="20" spans="1:58" ht="12.75" x14ac:dyDescent="0.2">
      <c r="A20" s="44" t="str">
        <f t="shared" ca="1" si="0"/>
        <v/>
      </c>
      <c r="B20" s="44" t="str">
        <f t="shared" ca="1" si="0"/>
        <v/>
      </c>
      <c r="E20"/>
      <c r="F20"/>
      <c r="J20" s="2"/>
      <c r="M20" s="2"/>
      <c r="N20" s="2"/>
      <c r="O20" s="2"/>
      <c r="P20" s="2"/>
      <c r="W20" s="2"/>
      <c r="X20" s="2"/>
      <c r="Y20" s="2"/>
      <c r="Z20" s="2"/>
      <c r="AA20" s="2"/>
      <c r="AB20" s="2"/>
      <c r="AE20"/>
      <c r="AF20"/>
      <c r="AG20" s="2"/>
      <c r="AH20" s="2"/>
      <c r="BE20"/>
      <c r="BF20"/>
    </row>
    <row r="21" spans="1:58" ht="12.75" x14ac:dyDescent="0.2">
      <c r="A21" s="44" t="str">
        <f t="shared" ca="1" si="0"/>
        <v/>
      </c>
      <c r="B21" s="44" t="str">
        <f t="shared" ca="1" si="0"/>
        <v/>
      </c>
      <c r="E21"/>
      <c r="F21"/>
      <c r="J21" s="2"/>
      <c r="M21" s="2"/>
      <c r="N21" s="2"/>
      <c r="O21" s="2"/>
      <c r="P21" s="2"/>
      <c r="W21" s="2"/>
      <c r="X21" s="2"/>
      <c r="Y21" s="2"/>
      <c r="Z21" s="2"/>
      <c r="AA21" s="2"/>
      <c r="AB21" s="2"/>
      <c r="AE21"/>
      <c r="AF21"/>
      <c r="AG21" s="2"/>
      <c r="AH21" s="2"/>
      <c r="BE21"/>
      <c r="BF21"/>
    </row>
    <row r="22" spans="1:58" ht="12.75" x14ac:dyDescent="0.2">
      <c r="A22" s="44" t="str">
        <f t="shared" ca="1" si="0"/>
        <v/>
      </c>
      <c r="B22" s="44" t="str">
        <f t="shared" ca="1" si="0"/>
        <v/>
      </c>
      <c r="E22"/>
      <c r="F22"/>
      <c r="M22" s="2"/>
      <c r="N22" s="2"/>
      <c r="O22" s="2"/>
      <c r="P22" s="2"/>
      <c r="W22" s="2"/>
      <c r="X22" s="2"/>
      <c r="Y22" s="2"/>
      <c r="Z22" s="2"/>
      <c r="AA22" s="2"/>
      <c r="AB22" s="2"/>
      <c r="AE22"/>
      <c r="AF22"/>
      <c r="AG22" s="2"/>
      <c r="AH22" s="2"/>
      <c r="BE22"/>
      <c r="BF22"/>
    </row>
    <row r="23" spans="1:58" ht="12.75" x14ac:dyDescent="0.2">
      <c r="A23" s="44" t="str">
        <f t="shared" ca="1" si="0"/>
        <v/>
      </c>
      <c r="B23" s="44" t="str">
        <f t="shared" ca="1" si="0"/>
        <v/>
      </c>
      <c r="E23"/>
      <c r="F23"/>
      <c r="M23" s="2"/>
      <c r="N23" s="2"/>
      <c r="O23" s="2"/>
      <c r="P23" s="2"/>
      <c r="W23" s="2"/>
      <c r="X23" s="2"/>
      <c r="Y23" s="2"/>
      <c r="Z23" s="2"/>
      <c r="AA23" s="2"/>
      <c r="AB23" s="2"/>
      <c r="AE23"/>
      <c r="AF23"/>
      <c r="AG23" s="2"/>
      <c r="AH23" s="2"/>
      <c r="BE23"/>
      <c r="BF23"/>
    </row>
    <row r="24" spans="1:58" ht="12.75" x14ac:dyDescent="0.2">
      <c r="A24" s="44" t="str">
        <f t="shared" ref="A24:B43" ca="1" si="1">IF($A$1="---","",IF(OFFSET(A24,0,$A$1)="","",OFFSET(A24,0,$A$1)))</f>
        <v/>
      </c>
      <c r="B24" s="44" t="str">
        <f t="shared" ca="1" si="1"/>
        <v/>
      </c>
      <c r="E24"/>
      <c r="F24"/>
      <c r="M24" s="2"/>
      <c r="N24" s="2"/>
      <c r="O24" s="2"/>
      <c r="P24" s="2"/>
      <c r="W24" s="2"/>
      <c r="X24" s="2"/>
      <c r="Y24" s="2"/>
      <c r="Z24" s="2"/>
      <c r="AA24" s="2"/>
      <c r="AB24" s="2"/>
      <c r="AE24"/>
      <c r="AF24"/>
      <c r="AG24" s="2"/>
      <c r="AH24" s="2"/>
      <c r="BE24"/>
      <c r="BF24"/>
    </row>
    <row r="25" spans="1:58" ht="12.75" x14ac:dyDescent="0.2">
      <c r="A25" s="44" t="str">
        <f t="shared" ca="1" si="1"/>
        <v/>
      </c>
      <c r="B25" s="44" t="str">
        <f t="shared" ca="1" si="1"/>
        <v/>
      </c>
      <c r="E25"/>
      <c r="F25"/>
      <c r="M25" s="2"/>
      <c r="N25" s="2"/>
      <c r="O25" s="2"/>
      <c r="P25" s="2"/>
      <c r="W25" s="2"/>
      <c r="X25" s="2"/>
      <c r="Y25" s="2"/>
      <c r="Z25" s="2"/>
      <c r="AA25" s="2"/>
      <c r="AB25" s="2"/>
      <c r="AE25"/>
      <c r="AF25"/>
      <c r="AG25" s="2"/>
      <c r="AH25" s="2"/>
      <c r="BE25"/>
      <c r="BF25"/>
    </row>
    <row r="26" spans="1:58" ht="12.75" x14ac:dyDescent="0.2">
      <c r="A26" s="44" t="str">
        <f t="shared" ca="1" si="1"/>
        <v/>
      </c>
      <c r="B26" s="44" t="str">
        <f t="shared" ca="1" si="1"/>
        <v/>
      </c>
      <c r="E26"/>
      <c r="F26"/>
      <c r="M26" s="2"/>
      <c r="N26" s="2"/>
      <c r="O26" s="2"/>
      <c r="P26" s="2"/>
      <c r="W26" s="2"/>
      <c r="X26" s="2"/>
      <c r="Y26" s="2"/>
      <c r="Z26" s="2"/>
      <c r="AA26" s="2"/>
      <c r="AB26" s="2"/>
      <c r="AE26"/>
      <c r="AF26"/>
      <c r="AG26" s="2"/>
      <c r="AH26" s="2"/>
      <c r="BE26"/>
      <c r="BF26"/>
    </row>
    <row r="27" spans="1:58" ht="12.75" x14ac:dyDescent="0.2">
      <c r="A27" s="44" t="str">
        <f t="shared" ca="1" si="1"/>
        <v/>
      </c>
      <c r="B27" s="44" t="str">
        <f t="shared" ca="1" si="1"/>
        <v/>
      </c>
      <c r="E27"/>
      <c r="F27"/>
      <c r="M27" s="2"/>
      <c r="N27" s="2"/>
      <c r="O27" s="2"/>
      <c r="P27" s="2"/>
      <c r="W27" s="2"/>
      <c r="X27" s="2"/>
      <c r="Y27" s="2"/>
      <c r="Z27" s="2"/>
      <c r="AA27" s="2"/>
      <c r="AB27" s="2"/>
      <c r="AE27"/>
      <c r="AF27"/>
      <c r="AG27" s="2"/>
      <c r="AH27" s="2"/>
      <c r="BE27"/>
      <c r="BF27"/>
    </row>
    <row r="28" spans="1:58" ht="12.75" x14ac:dyDescent="0.2">
      <c r="A28" s="44" t="str">
        <f t="shared" ca="1" si="1"/>
        <v/>
      </c>
      <c r="B28" s="44" t="str">
        <f t="shared" ca="1" si="1"/>
        <v/>
      </c>
      <c r="E28"/>
      <c r="F28"/>
      <c r="M28" s="2"/>
      <c r="N28" s="2"/>
      <c r="O28" s="2"/>
      <c r="P28" s="2"/>
      <c r="W28" s="2"/>
      <c r="X28" s="2"/>
      <c r="Y28" s="2"/>
      <c r="Z28" s="2"/>
      <c r="AA28" s="2"/>
      <c r="AB28" s="2"/>
      <c r="AE28"/>
      <c r="AF28"/>
      <c r="AG28" s="2"/>
      <c r="AH28" s="2"/>
      <c r="BE28"/>
      <c r="BF28"/>
    </row>
    <row r="29" spans="1:58" ht="12.75" x14ac:dyDescent="0.2">
      <c r="A29" s="44" t="str">
        <f t="shared" ca="1" si="1"/>
        <v/>
      </c>
      <c r="B29" s="44" t="str">
        <f t="shared" ca="1" si="1"/>
        <v/>
      </c>
      <c r="E29"/>
      <c r="F29"/>
      <c r="M29" s="2"/>
      <c r="N29" s="2"/>
      <c r="O29" s="2"/>
      <c r="P29" s="2"/>
      <c r="W29" s="2"/>
      <c r="X29" s="2"/>
      <c r="Y29" s="2"/>
      <c r="Z29" s="2"/>
      <c r="AA29" s="2"/>
      <c r="AB29" s="2"/>
      <c r="AE29"/>
      <c r="AF29"/>
      <c r="AG29" s="2"/>
      <c r="AH29" s="2"/>
      <c r="BE29"/>
      <c r="BF29"/>
    </row>
    <row r="30" spans="1:58" ht="12.75" x14ac:dyDescent="0.2">
      <c r="A30" s="44" t="str">
        <f t="shared" ca="1" si="1"/>
        <v/>
      </c>
      <c r="B30" s="44" t="str">
        <f t="shared" ca="1" si="1"/>
        <v/>
      </c>
      <c r="E30"/>
      <c r="F30"/>
      <c r="M30" s="2"/>
      <c r="N30" s="2"/>
      <c r="O30" s="2"/>
      <c r="P30" s="2"/>
      <c r="W30" s="2"/>
      <c r="X30" s="2"/>
      <c r="Y30" s="2"/>
      <c r="Z30" s="2"/>
      <c r="AA30" s="2"/>
      <c r="AB30" s="2"/>
      <c r="AE30"/>
      <c r="AF30"/>
      <c r="AG30" s="2"/>
      <c r="AH30" s="2"/>
      <c r="BE30"/>
      <c r="BF30"/>
    </row>
    <row r="31" spans="1:58" ht="12.75" x14ac:dyDescent="0.2">
      <c r="A31" s="44" t="str">
        <f t="shared" ca="1" si="1"/>
        <v/>
      </c>
      <c r="B31" s="44" t="str">
        <f t="shared" ca="1" si="1"/>
        <v/>
      </c>
      <c r="E31"/>
      <c r="F31"/>
      <c r="M31" s="2"/>
      <c r="N31" s="2"/>
      <c r="O31" s="2"/>
      <c r="P31" s="2"/>
      <c r="W31" s="2"/>
      <c r="X31" s="2"/>
      <c r="Y31" s="2"/>
      <c r="Z31" s="2"/>
      <c r="AA31" s="2"/>
      <c r="AB31" s="2"/>
      <c r="AE31"/>
      <c r="AF31"/>
      <c r="AG31" s="2"/>
      <c r="AH31" s="2"/>
      <c r="BE31"/>
      <c r="BF31"/>
    </row>
    <row r="32" spans="1:58" ht="12.75" x14ac:dyDescent="0.2">
      <c r="A32" s="44" t="str">
        <f t="shared" ca="1" si="1"/>
        <v/>
      </c>
      <c r="B32" s="44" t="str">
        <f t="shared" ca="1" si="1"/>
        <v/>
      </c>
      <c r="E32"/>
      <c r="F32"/>
      <c r="M32" s="2"/>
      <c r="N32" s="2"/>
      <c r="O32" s="2"/>
      <c r="P32" s="2"/>
      <c r="W32" s="2"/>
      <c r="X32" s="2"/>
      <c r="Y32" s="2"/>
      <c r="Z32" s="2"/>
      <c r="AA32" s="2"/>
      <c r="AB32" s="2"/>
      <c r="AE32"/>
      <c r="AF32"/>
      <c r="AG32" s="2"/>
      <c r="AH32" s="2"/>
      <c r="BE32"/>
      <c r="BF32"/>
    </row>
    <row r="33" spans="1:58" ht="12.75" x14ac:dyDescent="0.2">
      <c r="A33" s="44" t="str">
        <f t="shared" ca="1" si="1"/>
        <v/>
      </c>
      <c r="B33" s="44" t="str">
        <f t="shared" ca="1" si="1"/>
        <v/>
      </c>
      <c r="E33"/>
      <c r="F33"/>
      <c r="M33" s="2"/>
      <c r="N33" s="2"/>
      <c r="O33" s="2"/>
      <c r="P33" s="2"/>
      <c r="W33" s="2"/>
      <c r="X33" s="2"/>
      <c r="Y33" s="2"/>
      <c r="Z33" s="2"/>
      <c r="AA33" s="2"/>
      <c r="AB33" s="2"/>
      <c r="AE33"/>
      <c r="AF33"/>
      <c r="AG33" s="2"/>
      <c r="AH33" s="2"/>
      <c r="BE33"/>
      <c r="BF33"/>
    </row>
    <row r="34" spans="1:58" ht="12.75" x14ac:dyDescent="0.2">
      <c r="A34" s="44" t="str">
        <f t="shared" ca="1" si="1"/>
        <v/>
      </c>
      <c r="B34" s="44" t="str">
        <f t="shared" ca="1" si="1"/>
        <v/>
      </c>
      <c r="E34"/>
      <c r="F34"/>
      <c r="M34" s="2"/>
      <c r="N34" s="2"/>
      <c r="O34" s="2"/>
      <c r="P34" s="2"/>
      <c r="W34" s="2"/>
      <c r="X34" s="2"/>
      <c r="Y34" s="2"/>
      <c r="Z34" s="2"/>
      <c r="AA34" s="2"/>
      <c r="AB34" s="2"/>
      <c r="AE34"/>
      <c r="AF34"/>
      <c r="AG34" s="2"/>
      <c r="AH34" s="2"/>
      <c r="BE34"/>
      <c r="BF34"/>
    </row>
    <row r="35" spans="1:58" ht="12.75" x14ac:dyDescent="0.2">
      <c r="A35" s="44" t="str">
        <f t="shared" ca="1" si="1"/>
        <v/>
      </c>
      <c r="B35" s="44" t="str">
        <f t="shared" ca="1" si="1"/>
        <v/>
      </c>
      <c r="E35"/>
      <c r="F35"/>
      <c r="M35" s="2"/>
      <c r="N35" s="2"/>
      <c r="O35" s="2"/>
      <c r="P35" s="2"/>
      <c r="W35" s="2"/>
      <c r="X35" s="2"/>
      <c r="Y35" s="2"/>
      <c r="Z35" s="2"/>
      <c r="AA35" s="2"/>
      <c r="AB35" s="2"/>
      <c r="AG35" s="2"/>
      <c r="AH35" s="2"/>
    </row>
    <row r="36" spans="1:58" ht="12.75" x14ac:dyDescent="0.2">
      <c r="A36" s="44" t="str">
        <f t="shared" ca="1" si="1"/>
        <v/>
      </c>
      <c r="B36" s="44" t="str">
        <f t="shared" ca="1" si="1"/>
        <v/>
      </c>
      <c r="E36"/>
      <c r="F36"/>
      <c r="M36" s="2"/>
      <c r="N36" s="2"/>
      <c r="O36" s="2"/>
      <c r="P36" s="2"/>
      <c r="W36" s="2"/>
      <c r="X36" s="2"/>
      <c r="Y36" s="2"/>
      <c r="Z36" s="2"/>
      <c r="AA36" s="2"/>
      <c r="AB36" s="2"/>
      <c r="AG36" s="2"/>
      <c r="AH36" s="2"/>
    </row>
    <row r="37" spans="1:58" x14ac:dyDescent="0.2">
      <c r="A37" s="44" t="str">
        <f t="shared" ca="1" si="1"/>
        <v/>
      </c>
      <c r="B37" s="44" t="str">
        <f t="shared" ca="1" si="1"/>
        <v/>
      </c>
      <c r="M37" s="2"/>
      <c r="N37" s="2"/>
      <c r="W37" s="2"/>
      <c r="X37" s="2"/>
      <c r="Y37" s="2"/>
      <c r="Z37" s="2"/>
      <c r="AA37" s="2"/>
      <c r="AB37" s="2"/>
      <c r="AG37" s="2"/>
      <c r="AH37" s="2"/>
    </row>
    <row r="38" spans="1:58" x14ac:dyDescent="0.2">
      <c r="A38" s="44" t="str">
        <f t="shared" ca="1" si="1"/>
        <v/>
      </c>
      <c r="B38" s="44" t="str">
        <f t="shared" ca="1" si="1"/>
        <v/>
      </c>
      <c r="M38" s="2"/>
      <c r="N38" s="2"/>
      <c r="W38" s="2"/>
      <c r="X38" s="2"/>
      <c r="Y38" s="2"/>
      <c r="Z38" s="2"/>
      <c r="AA38" s="2"/>
      <c r="AB38" s="2"/>
      <c r="AG38" s="2"/>
      <c r="AH38" s="2"/>
    </row>
    <row r="39" spans="1:58" x14ac:dyDescent="0.2">
      <c r="A39" s="44" t="str">
        <f t="shared" ca="1" si="1"/>
        <v/>
      </c>
      <c r="B39" s="44" t="str">
        <f t="shared" ca="1" si="1"/>
        <v/>
      </c>
      <c r="M39" s="2"/>
      <c r="N39" s="2"/>
      <c r="W39" s="2"/>
      <c r="X39" s="2"/>
      <c r="Y39" s="2"/>
      <c r="Z39" s="2"/>
      <c r="AA39" s="2"/>
      <c r="AB39" s="2"/>
      <c r="AG39" s="2"/>
      <c r="AH39" s="2"/>
    </row>
    <row r="40" spans="1:58" x14ac:dyDescent="0.2">
      <c r="A40" s="44" t="str">
        <f t="shared" ca="1" si="1"/>
        <v/>
      </c>
      <c r="B40" s="44" t="str">
        <f t="shared" ca="1" si="1"/>
        <v/>
      </c>
      <c r="M40" s="2"/>
      <c r="N40" s="2"/>
      <c r="W40" s="2"/>
      <c r="X40" s="2"/>
      <c r="Y40" s="2"/>
      <c r="Z40" s="2"/>
      <c r="AA40" s="2"/>
      <c r="AB40" s="2"/>
      <c r="AG40" s="2"/>
      <c r="AH40" s="2"/>
    </row>
    <row r="41" spans="1:58" x14ac:dyDescent="0.2">
      <c r="A41" s="44" t="str">
        <f t="shared" ca="1" si="1"/>
        <v/>
      </c>
      <c r="B41" s="44" t="str">
        <f t="shared" ca="1" si="1"/>
        <v/>
      </c>
      <c r="M41" s="2"/>
      <c r="N41" s="2"/>
      <c r="W41" s="2"/>
      <c r="X41" s="2"/>
      <c r="Y41" s="2"/>
      <c r="Z41" s="2"/>
      <c r="AA41" s="2"/>
      <c r="AB41" s="2"/>
      <c r="AG41" s="2"/>
      <c r="AH41" s="2"/>
    </row>
    <row r="42" spans="1:58" x14ac:dyDescent="0.2">
      <c r="A42" s="44" t="str">
        <f t="shared" ca="1" si="1"/>
        <v/>
      </c>
      <c r="B42" s="44" t="str">
        <f t="shared" ca="1" si="1"/>
        <v/>
      </c>
      <c r="M42" s="2"/>
      <c r="N42" s="2"/>
      <c r="W42" s="2"/>
      <c r="X42" s="2"/>
      <c r="Y42" s="2"/>
      <c r="Z42" s="2"/>
      <c r="AA42" s="2"/>
      <c r="AB42" s="2"/>
      <c r="AG42" s="2"/>
      <c r="AH42" s="2"/>
    </row>
    <row r="43" spans="1:58" x14ac:dyDescent="0.2">
      <c r="A43" s="44" t="str">
        <f t="shared" ca="1" si="1"/>
        <v/>
      </c>
      <c r="B43" s="44" t="str">
        <f t="shared" ca="1" si="1"/>
        <v/>
      </c>
      <c r="M43" s="2"/>
      <c r="N43" s="2"/>
      <c r="W43" s="2"/>
      <c r="X43" s="2"/>
      <c r="Y43" s="2"/>
      <c r="Z43" s="2"/>
      <c r="AA43" s="2"/>
      <c r="AB43" s="2"/>
      <c r="AG43" s="2"/>
      <c r="AH43" s="2"/>
    </row>
    <row r="44" spans="1:58" x14ac:dyDescent="0.2">
      <c r="A44" s="44" t="str">
        <f t="shared" ref="A44:B63" ca="1" si="2">IF($A$1="---","",IF(OFFSET(A44,0,$A$1)="","",OFFSET(A44,0,$A$1)))</f>
        <v/>
      </c>
      <c r="B44" s="44" t="str">
        <f t="shared" ca="1" si="2"/>
        <v/>
      </c>
      <c r="M44" s="2"/>
      <c r="N44" s="2"/>
      <c r="W44" s="2"/>
      <c r="X44" s="2"/>
      <c r="Y44" s="2"/>
      <c r="Z44" s="2"/>
      <c r="AA44" s="2"/>
      <c r="AB44" s="2"/>
      <c r="AG44" s="2"/>
      <c r="AH44" s="2"/>
    </row>
    <row r="45" spans="1:58" x14ac:dyDescent="0.2">
      <c r="A45" s="44" t="str">
        <f t="shared" ca="1" si="2"/>
        <v/>
      </c>
      <c r="B45" s="44" t="str">
        <f t="shared" ca="1" si="2"/>
        <v/>
      </c>
      <c r="M45" s="2"/>
      <c r="N45" s="2"/>
      <c r="W45" s="2"/>
      <c r="X45" s="2"/>
      <c r="Y45" s="2"/>
      <c r="Z45" s="2"/>
      <c r="AA45" s="2"/>
      <c r="AB45" s="2"/>
      <c r="AG45" s="2"/>
      <c r="AH45" s="2"/>
    </row>
    <row r="46" spans="1:58" x14ac:dyDescent="0.2">
      <c r="A46" s="44" t="str">
        <f t="shared" ca="1" si="2"/>
        <v/>
      </c>
      <c r="B46" s="44" t="str">
        <f t="shared" ca="1" si="2"/>
        <v/>
      </c>
      <c r="M46" s="2"/>
      <c r="N46" s="2"/>
      <c r="W46" s="2"/>
      <c r="X46" s="2"/>
      <c r="Y46" s="2"/>
      <c r="Z46" s="2"/>
      <c r="AA46" s="2"/>
      <c r="AB46" s="2"/>
      <c r="AG46" s="2"/>
      <c r="AH46" s="2"/>
    </row>
    <row r="47" spans="1:58" x14ac:dyDescent="0.2">
      <c r="A47" s="44" t="str">
        <f t="shared" ca="1" si="2"/>
        <v/>
      </c>
      <c r="B47" s="44" t="str">
        <f t="shared" ca="1" si="2"/>
        <v/>
      </c>
      <c r="M47" s="2"/>
      <c r="N47" s="2"/>
      <c r="W47" s="2"/>
      <c r="X47" s="2"/>
      <c r="AG47" s="2"/>
      <c r="AH47" s="2"/>
    </row>
    <row r="48" spans="1:58" x14ac:dyDescent="0.2">
      <c r="A48" s="44" t="str">
        <f t="shared" ca="1" si="2"/>
        <v/>
      </c>
      <c r="B48" s="44" t="str">
        <f t="shared" ca="1" si="2"/>
        <v/>
      </c>
      <c r="M48" s="2"/>
      <c r="N48" s="2"/>
      <c r="W48" s="2"/>
      <c r="X48" s="2"/>
      <c r="AG48" s="2"/>
      <c r="AH48" s="2"/>
    </row>
    <row r="49" spans="1:34" x14ac:dyDescent="0.2">
      <c r="A49" s="44" t="str">
        <f t="shared" ca="1" si="2"/>
        <v/>
      </c>
      <c r="B49" s="44" t="str">
        <f t="shared" ca="1" si="2"/>
        <v/>
      </c>
      <c r="M49" s="2"/>
      <c r="N49" s="2"/>
      <c r="W49" s="2"/>
      <c r="X49" s="2"/>
      <c r="AG49" s="2"/>
      <c r="AH49" s="2"/>
    </row>
    <row r="50" spans="1:34" x14ac:dyDescent="0.2">
      <c r="A50" s="44" t="str">
        <f t="shared" ca="1" si="2"/>
        <v/>
      </c>
      <c r="B50" s="44" t="str">
        <f t="shared" ca="1" si="2"/>
        <v/>
      </c>
      <c r="M50" s="2"/>
      <c r="N50" s="2"/>
      <c r="W50" s="2"/>
      <c r="X50" s="2"/>
      <c r="AG50" s="2"/>
      <c r="AH50" s="2"/>
    </row>
    <row r="51" spans="1:34" x14ac:dyDescent="0.2">
      <c r="A51" s="44" t="str">
        <f t="shared" ca="1" si="2"/>
        <v/>
      </c>
      <c r="B51" s="44" t="str">
        <f t="shared" ca="1" si="2"/>
        <v/>
      </c>
      <c r="M51" s="2"/>
      <c r="N51" s="2"/>
      <c r="W51" s="2"/>
      <c r="X51" s="2"/>
      <c r="AG51" s="2"/>
      <c r="AH51" s="2"/>
    </row>
    <row r="52" spans="1:34" x14ac:dyDescent="0.2">
      <c r="A52" s="44" t="str">
        <f t="shared" ca="1" si="2"/>
        <v/>
      </c>
      <c r="B52" s="44" t="str">
        <f t="shared" ca="1" si="2"/>
        <v/>
      </c>
      <c r="M52" s="2"/>
      <c r="N52" s="2"/>
      <c r="W52" s="2"/>
      <c r="X52" s="2"/>
      <c r="AG52" s="2"/>
      <c r="AH52" s="2"/>
    </row>
    <row r="53" spans="1:34" x14ac:dyDescent="0.2">
      <c r="A53" s="44" t="str">
        <f t="shared" ca="1" si="2"/>
        <v/>
      </c>
      <c r="B53" s="44" t="str">
        <f t="shared" ca="1" si="2"/>
        <v/>
      </c>
      <c r="M53" s="2"/>
      <c r="N53" s="2"/>
      <c r="W53" s="2"/>
      <c r="X53" s="2"/>
      <c r="AG53" s="2"/>
      <c r="AH53" s="2"/>
    </row>
    <row r="54" spans="1:34" x14ac:dyDescent="0.2">
      <c r="A54" s="44" t="str">
        <f t="shared" ca="1" si="2"/>
        <v/>
      </c>
      <c r="B54" s="44" t="str">
        <f t="shared" ca="1" si="2"/>
        <v/>
      </c>
      <c r="M54" s="2"/>
      <c r="N54" s="2"/>
      <c r="W54" s="2"/>
      <c r="X54" s="2"/>
      <c r="AG54" s="2"/>
      <c r="AH54" s="2"/>
    </row>
    <row r="55" spans="1:34" x14ac:dyDescent="0.2">
      <c r="A55" s="44" t="str">
        <f t="shared" ca="1" si="2"/>
        <v/>
      </c>
      <c r="B55" s="44" t="str">
        <f t="shared" ca="1" si="2"/>
        <v/>
      </c>
      <c r="M55" s="2"/>
      <c r="N55" s="2"/>
      <c r="W55" s="2"/>
      <c r="X55" s="2"/>
      <c r="AG55" s="2"/>
      <c r="AH55" s="2"/>
    </row>
    <row r="56" spans="1:34" x14ac:dyDescent="0.2">
      <c r="A56" s="44" t="str">
        <f t="shared" ca="1" si="2"/>
        <v/>
      </c>
      <c r="B56" s="44" t="str">
        <f t="shared" ca="1" si="2"/>
        <v/>
      </c>
      <c r="M56" s="2"/>
      <c r="N56" s="2"/>
      <c r="W56" s="2"/>
      <c r="X56" s="2"/>
      <c r="AG56" s="2"/>
      <c r="AH56" s="2"/>
    </row>
    <row r="57" spans="1:34" x14ac:dyDescent="0.2">
      <c r="A57" s="44" t="str">
        <f t="shared" ca="1" si="2"/>
        <v/>
      </c>
      <c r="B57" s="44" t="str">
        <f t="shared" ca="1" si="2"/>
        <v/>
      </c>
      <c r="M57" s="2"/>
      <c r="N57" s="2"/>
      <c r="W57" s="2"/>
      <c r="X57" s="2"/>
      <c r="AG57" s="2"/>
      <c r="AH57" s="2"/>
    </row>
    <row r="58" spans="1:34" x14ac:dyDescent="0.2">
      <c r="A58" s="44" t="str">
        <f t="shared" ca="1" si="2"/>
        <v/>
      </c>
      <c r="B58" s="44" t="str">
        <f t="shared" ca="1" si="2"/>
        <v/>
      </c>
      <c r="M58" s="2"/>
      <c r="N58" s="2"/>
      <c r="W58" s="2"/>
      <c r="X58" s="2"/>
      <c r="AG58" s="2"/>
      <c r="AH58" s="2"/>
    </row>
    <row r="59" spans="1:34" x14ac:dyDescent="0.2">
      <c r="A59" s="44" t="str">
        <f t="shared" ca="1" si="2"/>
        <v/>
      </c>
      <c r="B59" s="44" t="str">
        <f t="shared" ca="1" si="2"/>
        <v/>
      </c>
      <c r="M59" s="2"/>
      <c r="N59" s="2"/>
      <c r="W59" s="2"/>
      <c r="X59" s="2"/>
      <c r="AG59" s="2"/>
      <c r="AH59" s="2"/>
    </row>
    <row r="60" spans="1:34" x14ac:dyDescent="0.2">
      <c r="A60" s="44" t="str">
        <f t="shared" ca="1" si="2"/>
        <v/>
      </c>
      <c r="B60" s="44" t="str">
        <f t="shared" ca="1" si="2"/>
        <v/>
      </c>
      <c r="M60" s="2"/>
      <c r="N60" s="2"/>
      <c r="W60" s="2"/>
      <c r="X60" s="2"/>
      <c r="AG60" s="2"/>
      <c r="AH60" s="2"/>
    </row>
    <row r="61" spans="1:34" x14ac:dyDescent="0.2">
      <c r="A61" s="44" t="str">
        <f t="shared" ca="1" si="2"/>
        <v/>
      </c>
      <c r="B61" s="44" t="str">
        <f t="shared" ca="1" si="2"/>
        <v/>
      </c>
      <c r="M61" s="2"/>
      <c r="N61" s="2"/>
      <c r="W61" s="2"/>
      <c r="X61" s="2"/>
      <c r="AG61" s="2"/>
      <c r="AH61" s="2"/>
    </row>
    <row r="62" spans="1:34" x14ac:dyDescent="0.2">
      <c r="A62" s="44" t="str">
        <f t="shared" ca="1" si="2"/>
        <v/>
      </c>
      <c r="B62" s="44" t="str">
        <f t="shared" ca="1" si="2"/>
        <v/>
      </c>
      <c r="M62" s="2"/>
      <c r="N62" s="2"/>
      <c r="W62" s="2"/>
      <c r="X62" s="2"/>
      <c r="AG62" s="2"/>
      <c r="AH62" s="2"/>
    </row>
    <row r="63" spans="1:34" x14ac:dyDescent="0.2">
      <c r="A63" s="44" t="str">
        <f t="shared" ca="1" si="2"/>
        <v/>
      </c>
      <c r="B63" s="44" t="str">
        <f t="shared" ca="1" si="2"/>
        <v/>
      </c>
      <c r="M63" s="2"/>
      <c r="N63" s="2"/>
      <c r="W63" s="2"/>
      <c r="X63" s="2"/>
      <c r="AG63" s="2"/>
      <c r="AH63" s="2"/>
    </row>
    <row r="64" spans="1:34" x14ac:dyDescent="0.2">
      <c r="A64" s="44" t="str">
        <f t="shared" ref="A64:B84" ca="1" si="3">IF($A$1="---","",IF(OFFSET(A64,0,$A$1)="","",OFFSET(A64,0,$A$1)))</f>
        <v/>
      </c>
      <c r="B64" s="44" t="str">
        <f t="shared" ca="1" si="3"/>
        <v/>
      </c>
      <c r="M64" s="2"/>
      <c r="N64" s="2"/>
      <c r="W64" s="2"/>
      <c r="X64" s="2"/>
      <c r="AG64" s="2"/>
      <c r="AH64" s="2"/>
    </row>
    <row r="65" spans="1:34" x14ac:dyDescent="0.2">
      <c r="A65" s="44" t="str">
        <f t="shared" ca="1" si="3"/>
        <v/>
      </c>
      <c r="B65" s="44" t="str">
        <f t="shared" ca="1" si="3"/>
        <v/>
      </c>
      <c r="M65" s="2"/>
      <c r="N65" s="2"/>
      <c r="W65" s="2"/>
      <c r="X65" s="2"/>
      <c r="AG65" s="2"/>
      <c r="AH65" s="2"/>
    </row>
    <row r="66" spans="1:34" x14ac:dyDescent="0.2">
      <c r="A66" s="44" t="str">
        <f t="shared" ca="1" si="3"/>
        <v/>
      </c>
      <c r="B66" s="44" t="str">
        <f t="shared" ca="1" si="3"/>
        <v/>
      </c>
      <c r="M66" s="2"/>
      <c r="N66" s="2"/>
      <c r="W66" s="2"/>
      <c r="X66" s="2"/>
      <c r="AG66" s="2"/>
      <c r="AH66" s="2"/>
    </row>
    <row r="67" spans="1:34" x14ac:dyDescent="0.2">
      <c r="A67" s="44" t="str">
        <f t="shared" ca="1" si="3"/>
        <v/>
      </c>
      <c r="B67" s="44" t="str">
        <f t="shared" ca="1" si="3"/>
        <v/>
      </c>
      <c r="M67" s="2"/>
      <c r="N67" s="2"/>
      <c r="W67" s="2"/>
      <c r="X67" s="2"/>
      <c r="AG67" s="2"/>
      <c r="AH67" s="2"/>
    </row>
    <row r="68" spans="1:34" x14ac:dyDescent="0.2">
      <c r="A68" s="44" t="str">
        <f t="shared" ca="1" si="3"/>
        <v/>
      </c>
      <c r="B68" s="44" t="str">
        <f t="shared" ca="1" si="3"/>
        <v/>
      </c>
      <c r="M68" s="2"/>
      <c r="N68" s="2"/>
      <c r="W68" s="2"/>
      <c r="X68" s="2"/>
      <c r="AG68" s="2"/>
      <c r="AH68" s="2"/>
    </row>
    <row r="69" spans="1:34" x14ac:dyDescent="0.2">
      <c r="A69" s="44" t="str">
        <f t="shared" ca="1" si="3"/>
        <v/>
      </c>
      <c r="B69" s="44" t="str">
        <f t="shared" ca="1" si="3"/>
        <v/>
      </c>
      <c r="M69" s="2"/>
      <c r="N69" s="2"/>
      <c r="W69" s="2"/>
      <c r="X69" s="2"/>
      <c r="AG69" s="2"/>
      <c r="AH69" s="2"/>
    </row>
    <row r="70" spans="1:34" x14ac:dyDescent="0.2">
      <c r="A70" s="44" t="str">
        <f t="shared" ca="1" si="3"/>
        <v/>
      </c>
      <c r="B70" s="44" t="str">
        <f t="shared" ca="1" si="3"/>
        <v/>
      </c>
      <c r="M70" s="2"/>
      <c r="N70" s="2"/>
      <c r="W70" s="2"/>
      <c r="X70" s="2"/>
      <c r="AG70" s="2"/>
      <c r="AH70" s="2"/>
    </row>
    <row r="71" spans="1:34" x14ac:dyDescent="0.2">
      <c r="A71" s="44" t="str">
        <f t="shared" ca="1" si="3"/>
        <v/>
      </c>
      <c r="B71" s="44" t="str">
        <f t="shared" ca="1" si="3"/>
        <v/>
      </c>
      <c r="M71" s="2"/>
      <c r="N71" s="2"/>
      <c r="W71" s="2"/>
      <c r="X71" s="2"/>
      <c r="AG71" s="2"/>
      <c r="AH71" s="2"/>
    </row>
    <row r="72" spans="1:34" x14ac:dyDescent="0.2">
      <c r="A72" s="44" t="str">
        <f t="shared" ca="1" si="3"/>
        <v/>
      </c>
      <c r="B72" s="44" t="str">
        <f t="shared" ca="1" si="3"/>
        <v/>
      </c>
      <c r="M72" s="2"/>
      <c r="N72" s="2"/>
      <c r="W72" s="2"/>
      <c r="X72" s="2"/>
      <c r="AG72" s="2"/>
      <c r="AH72" s="2"/>
    </row>
    <row r="73" spans="1:34" x14ac:dyDescent="0.2">
      <c r="A73" s="44" t="str">
        <f t="shared" ca="1" si="3"/>
        <v/>
      </c>
      <c r="B73" s="44" t="str">
        <f t="shared" ca="1" si="3"/>
        <v/>
      </c>
      <c r="M73" s="2"/>
      <c r="N73" s="2"/>
      <c r="W73" s="2"/>
      <c r="X73" s="2"/>
      <c r="AG73" s="2"/>
      <c r="AH73" s="2"/>
    </row>
    <row r="74" spans="1:34" x14ac:dyDescent="0.2">
      <c r="A74" s="44" t="str">
        <f t="shared" ca="1" si="3"/>
        <v/>
      </c>
      <c r="B74" s="44" t="str">
        <f t="shared" ca="1" si="3"/>
        <v/>
      </c>
      <c r="M74" s="2"/>
      <c r="N74" s="2"/>
      <c r="AG74" s="2"/>
      <c r="AH74" s="2"/>
    </row>
    <row r="75" spans="1:34" x14ac:dyDescent="0.2">
      <c r="A75" s="44" t="str">
        <f t="shared" ca="1" si="3"/>
        <v/>
      </c>
      <c r="B75" s="44" t="str">
        <f t="shared" ca="1" si="3"/>
        <v/>
      </c>
      <c r="AG75" s="2"/>
      <c r="AH75" s="2"/>
    </row>
    <row r="76" spans="1:34" x14ac:dyDescent="0.2">
      <c r="A76" s="44" t="str">
        <f t="shared" ca="1" si="3"/>
        <v/>
      </c>
      <c r="B76" s="44" t="str">
        <f t="shared" ca="1" si="3"/>
        <v/>
      </c>
      <c r="AG76" s="2"/>
      <c r="AH76" s="2"/>
    </row>
    <row r="77" spans="1:34" x14ac:dyDescent="0.2">
      <c r="A77" s="44" t="str">
        <f t="shared" ca="1" si="3"/>
        <v/>
      </c>
      <c r="B77" s="44" t="str">
        <f t="shared" ca="1" si="3"/>
        <v/>
      </c>
      <c r="AG77" s="2"/>
      <c r="AH77" s="2"/>
    </row>
    <row r="78" spans="1:34" x14ac:dyDescent="0.2">
      <c r="A78" s="44" t="str">
        <f t="shared" ca="1" si="3"/>
        <v/>
      </c>
      <c r="B78" s="44" t="str">
        <f t="shared" ca="1" si="3"/>
        <v/>
      </c>
      <c r="AG78" s="2"/>
      <c r="AH78" s="2"/>
    </row>
    <row r="79" spans="1:34" x14ac:dyDescent="0.2">
      <c r="A79" s="44" t="str">
        <f t="shared" ca="1" si="3"/>
        <v/>
      </c>
      <c r="B79" s="44" t="str">
        <f t="shared" ca="1" si="3"/>
        <v/>
      </c>
      <c r="AG79" s="2"/>
      <c r="AH79" s="2"/>
    </row>
    <row r="80" spans="1:34" x14ac:dyDescent="0.2">
      <c r="A80" s="44" t="str">
        <f t="shared" ca="1" si="3"/>
        <v/>
      </c>
      <c r="B80" s="44" t="str">
        <f t="shared" ca="1" si="3"/>
        <v/>
      </c>
      <c r="AG80" s="2"/>
      <c r="AH80" s="2"/>
    </row>
    <row r="81" spans="1:34" x14ac:dyDescent="0.2">
      <c r="A81" s="44" t="str">
        <f t="shared" ca="1" si="3"/>
        <v/>
      </c>
      <c r="B81" s="44" t="str">
        <f t="shared" ca="1" si="3"/>
        <v/>
      </c>
      <c r="AG81" s="2"/>
      <c r="AH81" s="2"/>
    </row>
    <row r="82" spans="1:34" x14ac:dyDescent="0.2">
      <c r="A82" s="44" t="str">
        <f t="shared" ca="1" si="3"/>
        <v/>
      </c>
      <c r="B82" s="44" t="str">
        <f t="shared" ca="1" si="3"/>
        <v/>
      </c>
      <c r="AG82" s="2"/>
      <c r="AH82" s="2"/>
    </row>
    <row r="83" spans="1:34" x14ac:dyDescent="0.2">
      <c r="A83" s="44" t="str">
        <f t="shared" ca="1" si="3"/>
        <v/>
      </c>
      <c r="B83" s="44" t="str">
        <f t="shared" ca="1" si="3"/>
        <v/>
      </c>
      <c r="AG83" s="2"/>
      <c r="AH83" s="2"/>
    </row>
    <row r="84" spans="1:34" x14ac:dyDescent="0.2">
      <c r="A84" s="44" t="str">
        <f t="shared" ca="1" si="3"/>
        <v/>
      </c>
      <c r="B84" s="44" t="str">
        <f t="shared" ca="1" si="3"/>
        <v/>
      </c>
      <c r="AG84" s="2"/>
      <c r="AH84" s="2"/>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P84"/>
  <sheetViews>
    <sheetView workbookViewId="0"/>
  </sheetViews>
  <sheetFormatPr defaultColWidth="4.42578125" defaultRowHeight="11.25" x14ac:dyDescent="0.2"/>
  <cols>
    <col min="1" max="1" width="4.42578125" style="44" customWidth="1"/>
    <col min="2" max="2" width="16.5703125" style="44" customWidth="1"/>
    <col min="3" max="6" width="4.42578125" style="44" customWidth="1"/>
    <col min="7" max="8" width="4.42578125" style="46" customWidth="1"/>
    <col min="9" max="16384" width="4.42578125" style="44"/>
  </cols>
  <sheetData>
    <row r="1" spans="1:68" x14ac:dyDescent="0.2">
      <c r="A1" s="45">
        <f>IF('Statistical attachment'!C60 &lt;&gt;"",HLOOKUP('Statistical attachment'!C60,Constants!A1:BP20,4),0)</f>
        <v>2</v>
      </c>
    </row>
    <row r="2" spans="1:68" x14ac:dyDescent="0.2">
      <c r="A2" s="44">
        <v>0</v>
      </c>
      <c r="B2" s="44">
        <v>0</v>
      </c>
      <c r="C2" s="44">
        <v>1</v>
      </c>
      <c r="D2" s="44">
        <v>2</v>
      </c>
      <c r="E2" s="44">
        <v>3</v>
      </c>
      <c r="F2" s="44">
        <v>4</v>
      </c>
      <c r="G2" s="44">
        <v>5</v>
      </c>
      <c r="H2" s="44">
        <v>6</v>
      </c>
      <c r="I2" s="44">
        <v>7</v>
      </c>
      <c r="J2" s="44">
        <v>8</v>
      </c>
      <c r="K2" s="44">
        <v>9</v>
      </c>
      <c r="L2" s="44">
        <v>10</v>
      </c>
      <c r="M2" s="44">
        <v>11</v>
      </c>
      <c r="N2" s="44">
        <v>12</v>
      </c>
      <c r="O2" s="44">
        <v>13</v>
      </c>
      <c r="P2" s="44">
        <v>14</v>
      </c>
      <c r="Q2" s="44">
        <v>15</v>
      </c>
      <c r="R2" s="44">
        <v>16</v>
      </c>
      <c r="S2" s="44">
        <v>17</v>
      </c>
      <c r="T2" s="44">
        <v>18</v>
      </c>
      <c r="U2" s="44">
        <v>19</v>
      </c>
      <c r="V2" s="44">
        <v>20</v>
      </c>
      <c r="W2" s="44">
        <v>21</v>
      </c>
      <c r="X2" s="44">
        <v>22</v>
      </c>
      <c r="Y2" s="44">
        <v>23</v>
      </c>
      <c r="Z2" s="44">
        <v>24</v>
      </c>
      <c r="AA2" s="44">
        <v>25</v>
      </c>
      <c r="AB2" s="44">
        <v>26</v>
      </c>
      <c r="AC2" s="44">
        <v>27</v>
      </c>
      <c r="AD2" s="44">
        <v>28</v>
      </c>
      <c r="AE2" s="44">
        <v>29</v>
      </c>
      <c r="AF2" s="44">
        <v>30</v>
      </c>
      <c r="AG2" s="44">
        <v>31</v>
      </c>
      <c r="AH2" s="44">
        <v>32</v>
      </c>
      <c r="AI2" s="44">
        <v>33</v>
      </c>
      <c r="AJ2" s="44">
        <v>34</v>
      </c>
      <c r="AK2" s="44">
        <v>35</v>
      </c>
      <c r="AL2" s="44">
        <v>36</v>
      </c>
      <c r="AM2" s="44">
        <v>37</v>
      </c>
      <c r="AN2" s="44">
        <v>38</v>
      </c>
      <c r="AO2" s="44">
        <v>39</v>
      </c>
      <c r="AP2" s="44">
        <v>40</v>
      </c>
      <c r="AQ2" s="44">
        <v>41</v>
      </c>
      <c r="AR2" s="44">
        <v>42</v>
      </c>
      <c r="AS2" s="44">
        <v>43</v>
      </c>
      <c r="AT2" s="44">
        <v>44</v>
      </c>
      <c r="AU2" s="44">
        <v>45</v>
      </c>
      <c r="AV2" s="44">
        <v>46</v>
      </c>
      <c r="AW2" s="44">
        <v>47</v>
      </c>
      <c r="AX2" s="44">
        <v>48</v>
      </c>
      <c r="AY2" s="44">
        <v>49</v>
      </c>
      <c r="AZ2" s="44">
        <v>50</v>
      </c>
      <c r="BA2" s="44">
        <v>51</v>
      </c>
      <c r="BB2" s="44">
        <v>52</v>
      </c>
      <c r="BC2" s="44">
        <v>53</v>
      </c>
      <c r="BD2" s="44">
        <v>54</v>
      </c>
      <c r="BE2" s="44">
        <v>55</v>
      </c>
      <c r="BF2" s="44">
        <v>56</v>
      </c>
      <c r="BG2" s="44">
        <v>57</v>
      </c>
      <c r="BH2" s="44">
        <v>58</v>
      </c>
      <c r="BI2" s="44">
        <v>59</v>
      </c>
      <c r="BJ2" s="44">
        <v>60</v>
      </c>
      <c r="BK2" s="44">
        <v>61</v>
      </c>
      <c r="BL2" s="44">
        <v>62</v>
      </c>
      <c r="BM2" s="44">
        <v>63</v>
      </c>
      <c r="BN2" s="44">
        <v>64</v>
      </c>
      <c r="BO2" s="44">
        <v>65</v>
      </c>
      <c r="BP2" s="44">
        <v>66</v>
      </c>
    </row>
    <row r="3" spans="1:68" x14ac:dyDescent="0.2">
      <c r="A3" s="47"/>
      <c r="B3" s="47" t="s">
        <v>1948</v>
      </c>
      <c r="C3" s="47"/>
      <c r="D3" s="47"/>
      <c r="E3" s="47" t="s">
        <v>1948</v>
      </c>
      <c r="F3" s="47" t="s">
        <v>1948</v>
      </c>
      <c r="G3" s="47" t="s">
        <v>1948</v>
      </c>
      <c r="H3" s="47" t="s">
        <v>1948</v>
      </c>
      <c r="I3" s="47" t="s">
        <v>1948</v>
      </c>
      <c r="J3" s="47" t="s">
        <v>1948</v>
      </c>
      <c r="K3" s="47" t="s">
        <v>1948</v>
      </c>
      <c r="L3" s="47" t="s">
        <v>1948</v>
      </c>
      <c r="M3" s="47" t="s">
        <v>1948</v>
      </c>
      <c r="N3" s="47" t="s">
        <v>1948</v>
      </c>
      <c r="O3" s="47" t="s">
        <v>1948</v>
      </c>
      <c r="P3" s="47" t="s">
        <v>1948</v>
      </c>
      <c r="Q3" s="47" t="s">
        <v>1948</v>
      </c>
      <c r="R3" s="47" t="s">
        <v>1948</v>
      </c>
      <c r="S3" s="47" t="s">
        <v>1948</v>
      </c>
      <c r="T3" s="47" t="s">
        <v>1948</v>
      </c>
      <c r="U3" s="47" t="s">
        <v>1948</v>
      </c>
      <c r="V3" s="47" t="s">
        <v>1948</v>
      </c>
      <c r="W3" s="47" t="s">
        <v>1948</v>
      </c>
      <c r="X3" s="47" t="s">
        <v>1948</v>
      </c>
      <c r="Y3" s="47" t="s">
        <v>1948</v>
      </c>
      <c r="Z3" s="47" t="s">
        <v>1948</v>
      </c>
      <c r="AA3" s="47" t="s">
        <v>1948</v>
      </c>
      <c r="AB3" s="47" t="s">
        <v>1948</v>
      </c>
      <c r="AC3" s="47" t="s">
        <v>1948</v>
      </c>
      <c r="AD3" s="47" t="s">
        <v>1948</v>
      </c>
      <c r="AE3" s="47" t="s">
        <v>1948</v>
      </c>
      <c r="AF3" s="47" t="s">
        <v>1948</v>
      </c>
      <c r="AG3" s="47" t="s">
        <v>1948</v>
      </c>
      <c r="AH3" s="47" t="s">
        <v>1948</v>
      </c>
      <c r="AI3" s="47" t="s">
        <v>1948</v>
      </c>
      <c r="AJ3" s="47" t="s">
        <v>1948</v>
      </c>
      <c r="AK3" s="47" t="s">
        <v>1948</v>
      </c>
      <c r="AL3" s="47" t="s">
        <v>1948</v>
      </c>
      <c r="AM3" s="47" t="s">
        <v>1948</v>
      </c>
      <c r="AN3" s="47" t="s">
        <v>1948</v>
      </c>
      <c r="AO3" s="47" t="s">
        <v>1948</v>
      </c>
      <c r="AP3" s="47" t="s">
        <v>1948</v>
      </c>
      <c r="AQ3" s="47" t="s">
        <v>1948</v>
      </c>
      <c r="AR3" s="47" t="s">
        <v>1948</v>
      </c>
      <c r="AS3" s="47" t="s">
        <v>1948</v>
      </c>
      <c r="AT3" s="47" t="s">
        <v>1948</v>
      </c>
      <c r="AU3" s="47" t="s">
        <v>1948</v>
      </c>
      <c r="AV3" s="47" t="s">
        <v>1948</v>
      </c>
      <c r="AW3" s="47" t="s">
        <v>1948</v>
      </c>
      <c r="AX3" s="47" t="s">
        <v>1948</v>
      </c>
      <c r="AY3" s="47" t="s">
        <v>1948</v>
      </c>
      <c r="AZ3" s="47" t="s">
        <v>1948</v>
      </c>
      <c r="BA3" s="47" t="s">
        <v>1948</v>
      </c>
      <c r="BB3" s="47" t="s">
        <v>1948</v>
      </c>
      <c r="BC3" s="47" t="s">
        <v>1948</v>
      </c>
      <c r="BD3" s="47" t="s">
        <v>1948</v>
      </c>
      <c r="BE3" s="47" t="s">
        <v>1948</v>
      </c>
      <c r="BF3" s="47" t="s">
        <v>1948</v>
      </c>
      <c r="BG3" s="47" t="s">
        <v>1948</v>
      </c>
      <c r="BH3" s="47" t="s">
        <v>1948</v>
      </c>
      <c r="BI3" s="47" t="s">
        <v>1948</v>
      </c>
      <c r="BJ3" s="47" t="s">
        <v>1948</v>
      </c>
      <c r="BK3" s="47" t="s">
        <v>1948</v>
      </c>
      <c r="BL3" s="47" t="s">
        <v>1948</v>
      </c>
      <c r="BM3" s="47" t="s">
        <v>1948</v>
      </c>
      <c r="BN3" s="47" t="s">
        <v>1948</v>
      </c>
      <c r="BO3" s="47" t="s">
        <v>1948</v>
      </c>
      <c r="BP3" s="47" t="s">
        <v>1948</v>
      </c>
    </row>
    <row r="4" spans="1:68" x14ac:dyDescent="0.2">
      <c r="A4" s="44" t="str">
        <f t="shared" ref="A4:B23" ca="1" si="0">IF($A$1="---","",IF(OFFSET(A4,0,$A$1)="","",OFFSET(A4,0,$A$1)))</f>
        <v/>
      </c>
      <c r="B4" s="44" t="str">
        <f t="shared" ca="1" si="0"/>
        <v/>
      </c>
      <c r="E4" s="52" t="s">
        <v>1312</v>
      </c>
      <c r="F4" s="2" t="s">
        <v>2084</v>
      </c>
      <c r="G4" s="52" t="s">
        <v>1317</v>
      </c>
      <c r="H4" s="2" t="s">
        <v>2087</v>
      </c>
      <c r="I4" s="52" t="s">
        <v>1322</v>
      </c>
      <c r="J4" s="2" t="s">
        <v>2092</v>
      </c>
      <c r="K4" s="52" t="s">
        <v>1325</v>
      </c>
      <c r="L4" s="2" t="s">
        <v>2098</v>
      </c>
      <c r="M4" s="52" t="s">
        <v>1329</v>
      </c>
      <c r="N4" s="2" t="s">
        <v>2100</v>
      </c>
      <c r="O4" s="52" t="s">
        <v>1333</v>
      </c>
      <c r="P4" s="2" t="s">
        <v>2104</v>
      </c>
      <c r="Q4" s="52" t="s">
        <v>1292</v>
      </c>
      <c r="R4" s="2" t="s">
        <v>2112</v>
      </c>
      <c r="S4" s="52" t="s">
        <v>1340</v>
      </c>
      <c r="T4" s="2" t="s">
        <v>628</v>
      </c>
      <c r="U4" s="52" t="s">
        <v>1341</v>
      </c>
      <c r="V4" s="2" t="s">
        <v>631</v>
      </c>
      <c r="W4" s="52" t="s">
        <v>1343</v>
      </c>
      <c r="X4" s="2" t="s">
        <v>632</v>
      </c>
      <c r="Y4" s="52" t="s">
        <v>1353</v>
      </c>
      <c r="Z4" s="2" t="s">
        <v>362</v>
      </c>
      <c r="AA4" s="52" t="s">
        <v>1359</v>
      </c>
      <c r="AB4" s="2" t="s">
        <v>2415</v>
      </c>
      <c r="AC4" s="52" t="s">
        <v>1364</v>
      </c>
      <c r="AD4" s="2" t="s">
        <v>2426</v>
      </c>
      <c r="AE4" s="52" t="s">
        <v>1372</v>
      </c>
      <c r="AF4" s="2" t="s">
        <v>2433</v>
      </c>
      <c r="AG4" s="52" t="s">
        <v>1380</v>
      </c>
      <c r="AH4" s="2" t="s">
        <v>2436</v>
      </c>
      <c r="AI4" s="51" t="s">
        <v>1382</v>
      </c>
      <c r="AJ4" s="44" t="s">
        <v>2447</v>
      </c>
      <c r="AK4" s="51" t="s">
        <v>1385</v>
      </c>
      <c r="AL4" s="44" t="s">
        <v>265</v>
      </c>
      <c r="AM4" s="51" t="s">
        <v>1388</v>
      </c>
      <c r="AN4" s="44" t="s">
        <v>268</v>
      </c>
      <c r="AO4" s="51" t="s">
        <v>1392</v>
      </c>
      <c r="AP4" s="44" t="s">
        <v>272</v>
      </c>
      <c r="AQ4" s="51" t="s">
        <v>1395</v>
      </c>
      <c r="AR4" s="44" t="s">
        <v>278</v>
      </c>
      <c r="AS4" s="51" t="s">
        <v>1397</v>
      </c>
      <c r="AT4" s="44" t="s">
        <v>282</v>
      </c>
      <c r="AU4" s="51" t="s">
        <v>1400</v>
      </c>
      <c r="AV4" s="44" t="s">
        <v>288</v>
      </c>
      <c r="AW4" s="51" t="s">
        <v>1403</v>
      </c>
      <c r="AX4" s="44" t="s">
        <v>274</v>
      </c>
      <c r="AY4" s="51" t="s">
        <v>1405</v>
      </c>
      <c r="AZ4" s="44" t="s">
        <v>277</v>
      </c>
      <c r="BA4" s="51" t="s">
        <v>1407</v>
      </c>
      <c r="BB4" s="44" t="s">
        <v>132</v>
      </c>
      <c r="BC4" s="51" t="s">
        <v>1410</v>
      </c>
      <c r="BD4" s="44" t="s">
        <v>2439</v>
      </c>
      <c r="BE4" s="51" t="s">
        <v>1415</v>
      </c>
      <c r="BF4" s="44" t="s">
        <v>2426</v>
      </c>
      <c r="BG4" s="51" t="s">
        <v>1421</v>
      </c>
      <c r="BH4" s="44" t="s">
        <v>2433</v>
      </c>
      <c r="BI4" s="51" t="s">
        <v>1429</v>
      </c>
      <c r="BJ4" s="44" t="s">
        <v>292</v>
      </c>
      <c r="BK4" s="51" t="s">
        <v>1432</v>
      </c>
      <c r="BL4" s="44" t="s">
        <v>294</v>
      </c>
      <c r="BM4" s="51" t="s">
        <v>1436</v>
      </c>
      <c r="BN4" s="44" t="s">
        <v>299</v>
      </c>
      <c r="BO4" s="51" t="s">
        <v>1439</v>
      </c>
      <c r="BP4" s="44" t="s">
        <v>305</v>
      </c>
    </row>
    <row r="5" spans="1:68" x14ac:dyDescent="0.2">
      <c r="A5" s="44" t="str">
        <f t="shared" ca="1" si="0"/>
        <v/>
      </c>
      <c r="B5" s="44" t="str">
        <f t="shared" ca="1" si="0"/>
        <v/>
      </c>
      <c r="E5" s="51" t="s">
        <v>1313</v>
      </c>
      <c r="F5" s="44" t="s">
        <v>2079</v>
      </c>
      <c r="G5" s="52" t="s">
        <v>1318</v>
      </c>
      <c r="H5" s="2" t="s">
        <v>2085</v>
      </c>
      <c r="I5" s="52" t="s">
        <v>1323</v>
      </c>
      <c r="J5" s="2" t="s">
        <v>2089</v>
      </c>
      <c r="K5" s="52" t="s">
        <v>1326</v>
      </c>
      <c r="L5" s="2" t="s">
        <v>2097</v>
      </c>
      <c r="M5" s="52" t="s">
        <v>1330</v>
      </c>
      <c r="N5" s="2" t="s">
        <v>2102</v>
      </c>
      <c r="O5" s="52" t="s">
        <v>1334</v>
      </c>
      <c r="P5" s="2" t="s">
        <v>2109</v>
      </c>
      <c r="Q5" s="52" t="s">
        <v>1338</v>
      </c>
      <c r="R5" s="2" t="s">
        <v>2111</v>
      </c>
      <c r="S5" s="52" t="s">
        <v>1294</v>
      </c>
      <c r="T5" s="2" t="s">
        <v>629</v>
      </c>
      <c r="U5" s="52" t="s">
        <v>1342</v>
      </c>
      <c r="V5" s="2" t="s">
        <v>630</v>
      </c>
      <c r="W5" s="52" t="s">
        <v>1344</v>
      </c>
      <c r="X5" s="2" t="s">
        <v>2327</v>
      </c>
      <c r="Y5" s="52" t="s">
        <v>1354</v>
      </c>
      <c r="Z5" s="2" t="s">
        <v>2411</v>
      </c>
      <c r="AA5" s="52" t="s">
        <v>1360</v>
      </c>
      <c r="AB5" s="2" t="s">
        <v>2416</v>
      </c>
      <c r="AC5" s="52" t="s">
        <v>1365</v>
      </c>
      <c r="AD5" s="2" t="s">
        <v>2417</v>
      </c>
      <c r="AE5" s="52" t="s">
        <v>1373</v>
      </c>
      <c r="AF5" s="2" t="s">
        <v>2428</v>
      </c>
      <c r="AG5" s="52" t="s">
        <v>1381</v>
      </c>
      <c r="AH5" s="2" t="s">
        <v>2191</v>
      </c>
      <c r="AI5" s="51" t="s">
        <v>1383</v>
      </c>
      <c r="AJ5" s="44" t="s">
        <v>2448</v>
      </c>
      <c r="AK5" s="51" t="s">
        <v>1386</v>
      </c>
      <c r="AL5" s="44" t="s">
        <v>264</v>
      </c>
      <c r="AM5" s="51" t="s">
        <v>1389</v>
      </c>
      <c r="AN5" s="44" t="s">
        <v>270</v>
      </c>
      <c r="AO5" s="51" t="s">
        <v>1393</v>
      </c>
      <c r="AP5" s="44" t="s">
        <v>271</v>
      </c>
      <c r="AQ5" s="51" t="s">
        <v>1396</v>
      </c>
      <c r="AR5" s="44" t="s">
        <v>279</v>
      </c>
      <c r="AS5" s="51" t="s">
        <v>1398</v>
      </c>
      <c r="AT5" s="44" t="s">
        <v>283</v>
      </c>
      <c r="AU5" s="51" t="s">
        <v>1302</v>
      </c>
      <c r="AV5" s="44" t="s">
        <v>287</v>
      </c>
      <c r="AW5" s="51" t="s">
        <v>1404</v>
      </c>
      <c r="AX5" s="44" t="s">
        <v>275</v>
      </c>
      <c r="AY5" s="51" t="s">
        <v>1406</v>
      </c>
      <c r="AZ5" s="44" t="s">
        <v>276</v>
      </c>
      <c r="BA5" s="51" t="s">
        <v>1408</v>
      </c>
      <c r="BB5" s="44" t="s">
        <v>2438</v>
      </c>
      <c r="BC5" s="51" t="s">
        <v>1411</v>
      </c>
      <c r="BD5" s="44" t="s">
        <v>2441</v>
      </c>
      <c r="BE5" s="51" t="s">
        <v>1416</v>
      </c>
      <c r="BF5" s="44" t="s">
        <v>2417</v>
      </c>
      <c r="BG5" s="51" t="s">
        <v>1422</v>
      </c>
      <c r="BH5" s="44" t="s">
        <v>2428</v>
      </c>
      <c r="BI5" s="51" t="s">
        <v>1430</v>
      </c>
      <c r="BJ5" s="44" t="s">
        <v>291</v>
      </c>
      <c r="BK5" s="51" t="s">
        <v>1433</v>
      </c>
      <c r="BL5" s="44" t="s">
        <v>297</v>
      </c>
      <c r="BM5" s="51" t="s">
        <v>1311</v>
      </c>
      <c r="BN5" s="44" t="s">
        <v>298</v>
      </c>
      <c r="BO5" s="51" t="s">
        <v>1440</v>
      </c>
      <c r="BP5" s="44" t="s">
        <v>303</v>
      </c>
    </row>
    <row r="6" spans="1:68" x14ac:dyDescent="0.2">
      <c r="A6" s="44" t="str">
        <f t="shared" ca="1" si="0"/>
        <v/>
      </c>
      <c r="B6" s="44" t="str">
        <f t="shared" ca="1" si="0"/>
        <v/>
      </c>
      <c r="E6" s="52" t="s">
        <v>1314</v>
      </c>
      <c r="F6" s="44" t="s">
        <v>2081</v>
      </c>
      <c r="G6" s="52" t="s">
        <v>1319</v>
      </c>
      <c r="H6" s="2" t="s">
        <v>2088</v>
      </c>
      <c r="I6" s="52" t="s">
        <v>1324</v>
      </c>
      <c r="J6" s="2" t="s">
        <v>2091</v>
      </c>
      <c r="K6" s="52" t="s">
        <v>1327</v>
      </c>
      <c r="L6" s="2" t="s">
        <v>2093</v>
      </c>
      <c r="M6" s="52" t="s">
        <v>1331</v>
      </c>
      <c r="N6" s="2" t="s">
        <v>2103</v>
      </c>
      <c r="O6" s="52" t="s">
        <v>1335</v>
      </c>
      <c r="P6" s="2" t="s">
        <v>2110</v>
      </c>
      <c r="Q6" s="52" t="s">
        <v>1339</v>
      </c>
      <c r="R6" s="2" t="s">
        <v>626</v>
      </c>
      <c r="S6" s="52" t="s">
        <v>1295</v>
      </c>
      <c r="T6" s="2" t="s">
        <v>627</v>
      </c>
      <c r="U6" s="2"/>
      <c r="V6" s="2"/>
      <c r="W6" s="52" t="s">
        <v>1345</v>
      </c>
      <c r="X6" s="2" t="s">
        <v>415</v>
      </c>
      <c r="Y6" s="52" t="s">
        <v>1355</v>
      </c>
      <c r="Z6" s="2" t="s">
        <v>2341</v>
      </c>
      <c r="AA6" s="52" t="s">
        <v>1361</v>
      </c>
      <c r="AB6" s="2" t="s">
        <v>2414</v>
      </c>
      <c r="AC6" s="52" t="s">
        <v>1296</v>
      </c>
      <c r="AD6" s="2" t="s">
        <v>2421</v>
      </c>
      <c r="AE6" s="52" t="s">
        <v>1374</v>
      </c>
      <c r="AF6" s="2" t="s">
        <v>2435</v>
      </c>
      <c r="AG6" s="2"/>
      <c r="AH6" s="2"/>
      <c r="AI6" s="51" t="s">
        <v>1299</v>
      </c>
      <c r="AJ6" s="44" t="s">
        <v>257</v>
      </c>
      <c r="AK6" s="51" t="s">
        <v>1387</v>
      </c>
      <c r="AL6" s="44" t="s">
        <v>266</v>
      </c>
      <c r="AM6" s="51" t="s">
        <v>1390</v>
      </c>
      <c r="AN6" s="44" t="s">
        <v>269</v>
      </c>
      <c r="AO6" s="51" t="s">
        <v>1394</v>
      </c>
      <c r="AP6" s="44" t="s">
        <v>273</v>
      </c>
      <c r="AS6" s="51" t="s">
        <v>1399</v>
      </c>
      <c r="AT6" s="44" t="s">
        <v>281</v>
      </c>
      <c r="AU6" s="51" t="s">
        <v>1303</v>
      </c>
      <c r="AV6" s="44" t="s">
        <v>285</v>
      </c>
      <c r="BA6" s="51" t="s">
        <v>1409</v>
      </c>
      <c r="BB6" s="44" t="s">
        <v>2437</v>
      </c>
      <c r="BC6" s="51" t="s">
        <v>1412</v>
      </c>
      <c r="BD6" s="44" t="s">
        <v>2442</v>
      </c>
      <c r="BE6" s="51" t="s">
        <v>1417</v>
      </c>
      <c r="BF6" s="44" t="s">
        <v>2421</v>
      </c>
      <c r="BG6" s="51" t="s">
        <v>1423</v>
      </c>
      <c r="BH6" s="44" t="s">
        <v>2435</v>
      </c>
      <c r="BI6" s="51" t="s">
        <v>1431</v>
      </c>
      <c r="BJ6" s="44" t="s">
        <v>293</v>
      </c>
      <c r="BK6" s="51" t="s">
        <v>1434</v>
      </c>
      <c r="BL6" s="44" t="s">
        <v>295</v>
      </c>
      <c r="BM6" s="51" t="s">
        <v>1437</v>
      </c>
      <c r="BN6" s="44" t="s">
        <v>300</v>
      </c>
      <c r="BO6" s="51" t="s">
        <v>1449</v>
      </c>
      <c r="BP6" s="44" t="s">
        <v>304</v>
      </c>
    </row>
    <row r="7" spans="1:68" x14ac:dyDescent="0.2">
      <c r="A7" s="44" t="str">
        <f t="shared" ca="1" si="0"/>
        <v/>
      </c>
      <c r="B7" s="44" t="str">
        <f t="shared" ca="1" si="0"/>
        <v/>
      </c>
      <c r="E7" s="51" t="s">
        <v>1315</v>
      </c>
      <c r="F7" s="44" t="s">
        <v>2080</v>
      </c>
      <c r="G7" s="52" t="s">
        <v>1320</v>
      </c>
      <c r="H7" s="2" t="s">
        <v>2001</v>
      </c>
      <c r="I7" s="52" t="s">
        <v>1286</v>
      </c>
      <c r="J7" s="2" t="s">
        <v>2090</v>
      </c>
      <c r="K7" s="52" t="s">
        <v>1328</v>
      </c>
      <c r="L7" s="2" t="s">
        <v>2095</v>
      </c>
      <c r="M7" s="52" t="s">
        <v>1332</v>
      </c>
      <c r="N7" s="2" t="s">
        <v>2099</v>
      </c>
      <c r="O7" s="52" t="s">
        <v>1290</v>
      </c>
      <c r="P7" s="2" t="s">
        <v>2108</v>
      </c>
      <c r="Q7" s="52" t="s">
        <v>1293</v>
      </c>
      <c r="R7" s="2" t="s">
        <v>625</v>
      </c>
      <c r="S7" s="2"/>
      <c r="T7" s="2"/>
      <c r="U7" s="2"/>
      <c r="V7" s="2"/>
      <c r="W7" s="52" t="s">
        <v>1346</v>
      </c>
      <c r="X7" s="2" t="s">
        <v>416</v>
      </c>
      <c r="Y7" s="52" t="s">
        <v>1356</v>
      </c>
      <c r="Z7" s="2" t="s">
        <v>361</v>
      </c>
      <c r="AA7" s="52" t="s">
        <v>1362</v>
      </c>
      <c r="AB7" s="2" t="s">
        <v>2412</v>
      </c>
      <c r="AC7" s="52" t="s">
        <v>1297</v>
      </c>
      <c r="AD7" s="2" t="s">
        <v>2427</v>
      </c>
      <c r="AE7" s="52" t="s">
        <v>1375</v>
      </c>
      <c r="AF7" s="2" t="s">
        <v>2429</v>
      </c>
      <c r="AG7" s="2"/>
      <c r="AH7" s="2"/>
      <c r="AI7" s="51" t="s">
        <v>1384</v>
      </c>
      <c r="AJ7" s="44" t="s">
        <v>2446</v>
      </c>
      <c r="AK7" s="51" t="s">
        <v>1300</v>
      </c>
      <c r="AL7" s="44" t="s">
        <v>2448</v>
      </c>
      <c r="AM7" s="51" t="s">
        <v>1391</v>
      </c>
      <c r="AN7" s="44" t="s">
        <v>267</v>
      </c>
      <c r="AS7" s="51" t="s">
        <v>1301</v>
      </c>
      <c r="AT7" s="44" t="s">
        <v>280</v>
      </c>
      <c r="AU7" s="51" t="s">
        <v>1304</v>
      </c>
      <c r="AV7" s="44" t="s">
        <v>286</v>
      </c>
      <c r="BC7" s="51" t="s">
        <v>1413</v>
      </c>
      <c r="BD7" s="44" t="s">
        <v>2440</v>
      </c>
      <c r="BE7" s="51" t="s">
        <v>1418</v>
      </c>
      <c r="BF7" s="44" t="s">
        <v>2427</v>
      </c>
      <c r="BG7" s="51" t="s">
        <v>1424</v>
      </c>
      <c r="BH7" s="44" t="s">
        <v>2429</v>
      </c>
      <c r="BK7" s="51" t="s">
        <v>1435</v>
      </c>
      <c r="BL7" s="44" t="s">
        <v>296</v>
      </c>
      <c r="BM7" s="51" t="s">
        <v>1438</v>
      </c>
      <c r="BN7" s="44" t="s">
        <v>301</v>
      </c>
      <c r="BO7" s="51" t="s">
        <v>1450</v>
      </c>
      <c r="BP7" s="44" t="s">
        <v>302</v>
      </c>
    </row>
    <row r="8" spans="1:68" x14ac:dyDescent="0.2">
      <c r="A8" s="44" t="str">
        <f t="shared" ca="1" si="0"/>
        <v/>
      </c>
      <c r="B8" s="44" t="str">
        <f t="shared" ca="1" si="0"/>
        <v/>
      </c>
      <c r="E8" s="52" t="s">
        <v>1316</v>
      </c>
      <c r="F8" s="44" t="s">
        <v>2083</v>
      </c>
      <c r="G8" s="52" t="s">
        <v>1930</v>
      </c>
      <c r="H8" s="2" t="s">
        <v>2086</v>
      </c>
      <c r="I8" s="2"/>
      <c r="J8" s="2"/>
      <c r="K8" s="52" t="s">
        <v>1287</v>
      </c>
      <c r="L8" s="2" t="s">
        <v>2094</v>
      </c>
      <c r="M8" s="52" t="s">
        <v>1289</v>
      </c>
      <c r="N8" s="2" t="s">
        <v>2101</v>
      </c>
      <c r="O8" s="52" t="s">
        <v>1336</v>
      </c>
      <c r="P8" s="2" t="s">
        <v>2105</v>
      </c>
      <c r="Q8" s="2"/>
      <c r="R8" s="2"/>
      <c r="S8" s="2"/>
      <c r="T8" s="2"/>
      <c r="U8" s="2"/>
      <c r="V8" s="2"/>
      <c r="W8" s="52" t="s">
        <v>1347</v>
      </c>
      <c r="X8" s="2" t="s">
        <v>633</v>
      </c>
      <c r="Y8" s="52" t="s">
        <v>1357</v>
      </c>
      <c r="Z8" s="2" t="s">
        <v>2410</v>
      </c>
      <c r="AA8" s="52" t="s">
        <v>1363</v>
      </c>
      <c r="AB8" s="2" t="s">
        <v>2413</v>
      </c>
      <c r="AC8" s="52" t="s">
        <v>1366</v>
      </c>
      <c r="AD8" s="2" t="s">
        <v>2425</v>
      </c>
      <c r="AE8" s="52" t="s">
        <v>1376</v>
      </c>
      <c r="AF8" s="2" t="s">
        <v>2431</v>
      </c>
      <c r="AG8" s="2"/>
      <c r="AH8" s="2"/>
      <c r="AK8" s="53"/>
      <c r="AL8" s="53"/>
      <c r="AU8" s="51" t="s">
        <v>1401</v>
      </c>
      <c r="AV8" s="44" t="s">
        <v>284</v>
      </c>
      <c r="BC8" s="51" t="s">
        <v>1414</v>
      </c>
      <c r="BD8" s="44" t="s">
        <v>2443</v>
      </c>
      <c r="BE8" s="51" t="s">
        <v>1306</v>
      </c>
      <c r="BF8" s="44" t="s">
        <v>2425</v>
      </c>
      <c r="BG8" s="51" t="s">
        <v>1425</v>
      </c>
      <c r="BH8" s="44" t="s">
        <v>2431</v>
      </c>
    </row>
    <row r="9" spans="1:68" x14ac:dyDescent="0.2">
      <c r="A9" s="44" t="str">
        <f t="shared" ca="1" si="0"/>
        <v/>
      </c>
      <c r="B9" s="44" t="str">
        <f t="shared" ca="1" si="0"/>
        <v/>
      </c>
      <c r="E9" s="51" t="s">
        <v>1929</v>
      </c>
      <c r="F9" s="44" t="s">
        <v>2082</v>
      </c>
      <c r="G9" s="52" t="s">
        <v>1321</v>
      </c>
      <c r="H9" s="2" t="s">
        <v>0</v>
      </c>
      <c r="I9" s="2"/>
      <c r="J9" s="2"/>
      <c r="K9" s="52" t="s">
        <v>1288</v>
      </c>
      <c r="L9" s="2" t="s">
        <v>2096</v>
      </c>
      <c r="M9" s="2"/>
      <c r="N9" s="2"/>
      <c r="O9" s="52" t="s">
        <v>1337</v>
      </c>
      <c r="P9" s="2" t="s">
        <v>2106</v>
      </c>
      <c r="Q9" s="2"/>
      <c r="R9" s="2"/>
      <c r="S9" s="2"/>
      <c r="T9" s="2"/>
      <c r="U9" s="2"/>
      <c r="V9" s="2"/>
      <c r="W9" s="52" t="s">
        <v>1348</v>
      </c>
      <c r="X9" s="2" t="s">
        <v>1180</v>
      </c>
      <c r="Y9" s="52" t="s">
        <v>1358</v>
      </c>
      <c r="Z9" s="2" t="s">
        <v>360</v>
      </c>
      <c r="AA9" s="2"/>
      <c r="AB9" s="2"/>
      <c r="AC9" s="52" t="s">
        <v>1367</v>
      </c>
      <c r="AD9" s="2" t="s">
        <v>2419</v>
      </c>
      <c r="AE9" s="52" t="s">
        <v>1377</v>
      </c>
      <c r="AF9" s="2" t="s">
        <v>2434</v>
      </c>
      <c r="AG9" s="2"/>
      <c r="AH9" s="2"/>
      <c r="AU9" s="51" t="s">
        <v>1402</v>
      </c>
      <c r="AV9" s="44" t="s">
        <v>289</v>
      </c>
      <c r="BE9" s="51" t="s">
        <v>1419</v>
      </c>
      <c r="BF9" s="44" t="s">
        <v>2444</v>
      </c>
      <c r="BG9" s="51" t="s">
        <v>1426</v>
      </c>
      <c r="BH9" s="44" t="s">
        <v>2434</v>
      </c>
    </row>
    <row r="10" spans="1:68" x14ac:dyDescent="0.2">
      <c r="A10" s="44" t="str">
        <f t="shared" ca="1" si="0"/>
        <v/>
      </c>
      <c r="B10" s="44" t="str">
        <f t="shared" ca="1" si="0"/>
        <v/>
      </c>
      <c r="G10" s="52" t="s">
        <v>1285</v>
      </c>
      <c r="H10" s="46" t="s">
        <v>1</v>
      </c>
      <c r="I10" s="2"/>
      <c r="J10" s="2"/>
      <c r="K10" s="2"/>
      <c r="L10" s="2"/>
      <c r="M10" s="2"/>
      <c r="N10" s="2"/>
      <c r="O10" s="52" t="s">
        <v>1291</v>
      </c>
      <c r="P10" s="2" t="s">
        <v>2107</v>
      </c>
      <c r="Q10" s="2"/>
      <c r="R10" s="2"/>
      <c r="S10" s="2"/>
      <c r="T10" s="2"/>
      <c r="U10" s="2"/>
      <c r="V10" s="2"/>
      <c r="W10" s="52" t="s">
        <v>1349</v>
      </c>
      <c r="X10" s="2" t="s">
        <v>2329</v>
      </c>
      <c r="Y10" s="2"/>
      <c r="Z10" s="2"/>
      <c r="AA10" s="2"/>
      <c r="AB10" s="2"/>
      <c r="AC10" s="52" t="s">
        <v>1298</v>
      </c>
      <c r="AD10" s="2" t="s">
        <v>2418</v>
      </c>
      <c r="AE10" s="52" t="s">
        <v>1378</v>
      </c>
      <c r="AF10" s="2" t="s">
        <v>2432</v>
      </c>
      <c r="AG10" s="2"/>
      <c r="AH10" s="2"/>
      <c r="AU10" s="51" t="s">
        <v>1305</v>
      </c>
      <c r="AV10" s="44" t="s">
        <v>290</v>
      </c>
      <c r="BE10" s="51" t="s">
        <v>1307</v>
      </c>
      <c r="BF10" s="44" t="s">
        <v>2418</v>
      </c>
      <c r="BG10" s="51" t="s">
        <v>1427</v>
      </c>
      <c r="BH10" s="44" t="s">
        <v>2445</v>
      </c>
    </row>
    <row r="11" spans="1:68" x14ac:dyDescent="0.2">
      <c r="A11" s="44" t="str">
        <f t="shared" ca="1" si="0"/>
        <v/>
      </c>
      <c r="B11" s="44" t="str">
        <f t="shared" ca="1" si="0"/>
        <v/>
      </c>
      <c r="I11" s="2"/>
      <c r="J11" s="2"/>
      <c r="K11" s="2"/>
      <c r="L11" s="2"/>
      <c r="M11" s="2"/>
      <c r="N11" s="2"/>
      <c r="O11" s="2"/>
      <c r="P11" s="2"/>
      <c r="Q11" s="2"/>
      <c r="R11" s="2"/>
      <c r="S11" s="2"/>
      <c r="T11" s="2"/>
      <c r="W11" s="52" t="s">
        <v>1350</v>
      </c>
      <c r="X11" s="2" t="s">
        <v>2326</v>
      </c>
      <c r="Y11" s="2"/>
      <c r="Z11" s="2"/>
      <c r="AA11" s="2"/>
      <c r="AB11" s="2"/>
      <c r="AC11" s="52" t="s">
        <v>1368</v>
      </c>
      <c r="AD11" s="2" t="s">
        <v>2424</v>
      </c>
      <c r="AE11" s="52" t="s">
        <v>1379</v>
      </c>
      <c r="AF11" s="2" t="s">
        <v>2430</v>
      </c>
      <c r="AG11" s="2"/>
      <c r="AH11" s="2"/>
      <c r="BE11" s="51" t="s">
        <v>1308</v>
      </c>
      <c r="BF11" s="44" t="s">
        <v>2424</v>
      </c>
      <c r="BG11" s="51" t="s">
        <v>1428</v>
      </c>
      <c r="BH11" s="44" t="s">
        <v>2430</v>
      </c>
    </row>
    <row r="12" spans="1:68" x14ac:dyDescent="0.2">
      <c r="A12" s="44" t="str">
        <f t="shared" ca="1" si="0"/>
        <v/>
      </c>
      <c r="B12" s="44" t="str">
        <f t="shared" ca="1" si="0"/>
        <v/>
      </c>
      <c r="I12" s="2"/>
      <c r="J12" s="2"/>
      <c r="K12" s="2"/>
      <c r="L12" s="2"/>
      <c r="M12" s="2"/>
      <c r="N12" s="2"/>
      <c r="O12" s="2"/>
      <c r="P12" s="2"/>
      <c r="Q12" s="2"/>
      <c r="R12" s="2"/>
      <c r="S12" s="2"/>
      <c r="T12" s="2"/>
      <c r="W12" s="52" t="s">
        <v>1351</v>
      </c>
      <c r="X12" s="2" t="s">
        <v>2328</v>
      </c>
      <c r="Y12" s="2"/>
      <c r="Z12" s="2"/>
      <c r="AA12" s="2"/>
      <c r="AB12" s="2"/>
      <c r="AC12" s="52" t="s">
        <v>1369</v>
      </c>
      <c r="AD12" s="2" t="s">
        <v>2423</v>
      </c>
      <c r="AE12" s="2"/>
      <c r="AF12" s="2"/>
      <c r="AG12" s="2"/>
      <c r="AH12" s="2"/>
      <c r="BE12" s="51" t="s">
        <v>1420</v>
      </c>
      <c r="BF12" s="44" t="s">
        <v>2423</v>
      </c>
    </row>
    <row r="13" spans="1:68" x14ac:dyDescent="0.2">
      <c r="A13" s="44" t="str">
        <f t="shared" ca="1" si="0"/>
        <v/>
      </c>
      <c r="B13" s="44" t="str">
        <f t="shared" ca="1" si="0"/>
        <v/>
      </c>
      <c r="I13" s="2"/>
      <c r="J13" s="2"/>
      <c r="K13" s="2"/>
      <c r="L13" s="2"/>
      <c r="M13" s="2"/>
      <c r="N13" s="2"/>
      <c r="O13" s="2"/>
      <c r="P13" s="2"/>
      <c r="Q13" s="2"/>
      <c r="R13" s="2"/>
      <c r="S13" s="2"/>
      <c r="T13" s="2"/>
      <c r="W13" s="52" t="s">
        <v>1352</v>
      </c>
      <c r="X13" s="2" t="s">
        <v>1181</v>
      </c>
      <c r="Y13" s="2"/>
      <c r="Z13" s="2"/>
      <c r="AA13" s="2"/>
      <c r="AB13" s="2"/>
      <c r="AC13" s="52" t="s">
        <v>1370</v>
      </c>
      <c r="AD13" s="2" t="s">
        <v>2422</v>
      </c>
      <c r="AE13" s="2"/>
      <c r="AF13" s="2"/>
      <c r="AG13" s="2"/>
      <c r="AH13" s="2"/>
      <c r="BE13" s="51" t="s">
        <v>1309</v>
      </c>
      <c r="BF13" s="44" t="s">
        <v>2422</v>
      </c>
    </row>
    <row r="14" spans="1:68" x14ac:dyDescent="0.2">
      <c r="A14" s="44" t="str">
        <f t="shared" ca="1" si="0"/>
        <v/>
      </c>
      <c r="B14" s="44" t="str">
        <f t="shared" ca="1" si="0"/>
        <v/>
      </c>
      <c r="I14" s="2"/>
      <c r="J14" s="2"/>
      <c r="M14" s="2"/>
      <c r="N14" s="2"/>
      <c r="O14" s="2"/>
      <c r="P14" s="2"/>
      <c r="Q14" s="2"/>
      <c r="R14" s="2"/>
      <c r="S14" s="2"/>
      <c r="T14" s="2"/>
      <c r="W14" s="2"/>
      <c r="X14" s="2"/>
      <c r="Y14" s="2"/>
      <c r="Z14" s="2"/>
      <c r="AA14" s="2"/>
      <c r="AB14" s="2"/>
      <c r="AC14" s="52" t="s">
        <v>1371</v>
      </c>
      <c r="AD14" s="2" t="s">
        <v>2420</v>
      </c>
      <c r="AE14" s="2"/>
      <c r="AF14" s="2"/>
      <c r="AG14" s="2"/>
      <c r="AH14" s="2"/>
      <c r="BE14" s="51" t="s">
        <v>1310</v>
      </c>
      <c r="BF14" s="44" t="s">
        <v>2420</v>
      </c>
    </row>
    <row r="15" spans="1:68" x14ac:dyDescent="0.2">
      <c r="A15" s="44" t="str">
        <f t="shared" ca="1" si="0"/>
        <v/>
      </c>
      <c r="B15" s="44" t="str">
        <f t="shared" ca="1" si="0"/>
        <v/>
      </c>
      <c r="I15" s="2"/>
      <c r="J15" s="2"/>
      <c r="M15" s="2"/>
      <c r="N15" s="2"/>
      <c r="O15" s="2"/>
      <c r="P15" s="2"/>
      <c r="S15" s="2"/>
      <c r="T15" s="2"/>
      <c r="W15" s="2"/>
      <c r="X15" s="2"/>
      <c r="Y15" s="2"/>
      <c r="Z15" s="2"/>
      <c r="AA15" s="2"/>
      <c r="AB15" s="2"/>
      <c r="AC15" s="2"/>
      <c r="AD15" s="2"/>
      <c r="AE15" s="2"/>
      <c r="AF15" s="2"/>
      <c r="AG15" s="2"/>
      <c r="AH15" s="2"/>
    </row>
    <row r="16" spans="1:68" x14ac:dyDescent="0.2">
      <c r="A16" s="44" t="str">
        <f t="shared" ca="1" si="0"/>
        <v/>
      </c>
      <c r="B16" s="44" t="str">
        <f t="shared" ca="1" si="0"/>
        <v/>
      </c>
      <c r="I16" s="2"/>
      <c r="J16" s="2"/>
      <c r="M16" s="2"/>
      <c r="N16" s="2"/>
      <c r="O16" s="2"/>
      <c r="P16" s="2"/>
      <c r="S16" s="2"/>
      <c r="T16" s="2"/>
      <c r="W16" s="2"/>
      <c r="X16" s="2"/>
      <c r="Y16" s="2"/>
      <c r="Z16" s="2"/>
      <c r="AA16" s="2"/>
      <c r="AB16" s="2"/>
      <c r="AC16" s="2"/>
      <c r="AD16" s="2"/>
      <c r="AE16" s="2"/>
      <c r="AF16" s="2"/>
      <c r="AG16" s="2"/>
      <c r="AH16" s="2"/>
    </row>
    <row r="17" spans="1:58" ht="12.75" x14ac:dyDescent="0.2">
      <c r="A17" s="44" t="str">
        <f t="shared" ca="1" si="0"/>
        <v/>
      </c>
      <c r="B17" s="44" t="str">
        <f t="shared" ca="1" si="0"/>
        <v/>
      </c>
      <c r="E17"/>
      <c r="F17"/>
      <c r="I17" s="2"/>
      <c r="J17" s="2"/>
      <c r="M17" s="2"/>
      <c r="N17" s="2"/>
      <c r="O17" s="2"/>
      <c r="P17" s="2"/>
      <c r="S17" s="2"/>
      <c r="T17" s="2"/>
      <c r="W17" s="2"/>
      <c r="X17" s="2"/>
      <c r="Y17" s="2"/>
      <c r="Z17" s="2"/>
      <c r="AA17" s="2"/>
      <c r="AB17" s="2"/>
      <c r="AC17" s="2"/>
      <c r="AD17" s="2"/>
      <c r="AE17"/>
      <c r="AF17"/>
      <c r="AG17" s="2"/>
      <c r="AH17" s="2"/>
    </row>
    <row r="18" spans="1:58" ht="12.75" x14ac:dyDescent="0.2">
      <c r="A18" s="44" t="str">
        <f t="shared" ca="1" si="0"/>
        <v/>
      </c>
      <c r="B18" s="44" t="str">
        <f t="shared" ca="1" si="0"/>
        <v/>
      </c>
      <c r="E18"/>
      <c r="F18"/>
      <c r="J18" s="2"/>
      <c r="M18" s="2"/>
      <c r="N18" s="2"/>
      <c r="O18" s="2"/>
      <c r="P18" s="2"/>
      <c r="S18" s="2"/>
      <c r="T18" s="2"/>
      <c r="W18" s="2"/>
      <c r="X18" s="2"/>
      <c r="Y18" s="2"/>
      <c r="Z18" s="2"/>
      <c r="AA18" s="2"/>
      <c r="AB18" s="2"/>
      <c r="AC18" s="2"/>
      <c r="AD18" s="2"/>
      <c r="AE18"/>
      <c r="AF18"/>
      <c r="AG18" s="2"/>
      <c r="AH18" s="2"/>
    </row>
    <row r="19" spans="1:58" ht="12.75" x14ac:dyDescent="0.2">
      <c r="A19" s="44" t="str">
        <f t="shared" ca="1" si="0"/>
        <v/>
      </c>
      <c r="B19" s="44" t="str">
        <f t="shared" ca="1" si="0"/>
        <v/>
      </c>
      <c r="E19"/>
      <c r="F19"/>
      <c r="J19" s="2"/>
      <c r="M19" s="2"/>
      <c r="N19" s="2"/>
      <c r="O19" s="2"/>
      <c r="P19" s="2"/>
      <c r="W19" s="2"/>
      <c r="X19" s="2"/>
      <c r="Y19" s="2"/>
      <c r="Z19" s="2"/>
      <c r="AA19" s="2"/>
      <c r="AB19" s="2"/>
      <c r="AC19" s="2"/>
      <c r="AD19" s="2"/>
      <c r="AE19"/>
      <c r="AF19"/>
      <c r="AG19" s="2"/>
      <c r="AH19" s="2"/>
      <c r="BE19"/>
      <c r="BF19"/>
    </row>
    <row r="20" spans="1:58" ht="12.75" x14ac:dyDescent="0.2">
      <c r="A20" s="44" t="str">
        <f t="shared" ca="1" si="0"/>
        <v/>
      </c>
      <c r="B20" s="44" t="str">
        <f t="shared" ca="1" si="0"/>
        <v/>
      </c>
      <c r="E20"/>
      <c r="F20"/>
      <c r="J20" s="2"/>
      <c r="M20" s="2"/>
      <c r="N20" s="2"/>
      <c r="O20" s="2"/>
      <c r="P20" s="2"/>
      <c r="W20" s="2"/>
      <c r="X20" s="2"/>
      <c r="Y20" s="2"/>
      <c r="Z20" s="2"/>
      <c r="AA20" s="2"/>
      <c r="AB20" s="2"/>
      <c r="AE20"/>
      <c r="AF20"/>
      <c r="AG20" s="2"/>
      <c r="AH20" s="2"/>
      <c r="BE20"/>
      <c r="BF20"/>
    </row>
    <row r="21" spans="1:58" ht="12.75" x14ac:dyDescent="0.2">
      <c r="A21" s="44" t="str">
        <f t="shared" ca="1" si="0"/>
        <v/>
      </c>
      <c r="B21" s="44" t="str">
        <f t="shared" ca="1" si="0"/>
        <v/>
      </c>
      <c r="E21"/>
      <c r="F21"/>
      <c r="J21" s="2"/>
      <c r="M21" s="2"/>
      <c r="N21" s="2"/>
      <c r="O21" s="2"/>
      <c r="P21" s="2"/>
      <c r="W21" s="2"/>
      <c r="X21" s="2"/>
      <c r="Y21" s="2"/>
      <c r="Z21" s="2"/>
      <c r="AA21" s="2"/>
      <c r="AB21" s="2"/>
      <c r="AE21"/>
      <c r="AF21"/>
      <c r="AG21" s="2"/>
      <c r="AH21" s="2"/>
      <c r="BE21"/>
      <c r="BF21"/>
    </row>
    <row r="22" spans="1:58" ht="12.75" x14ac:dyDescent="0.2">
      <c r="A22" s="44" t="str">
        <f t="shared" ca="1" si="0"/>
        <v/>
      </c>
      <c r="B22" s="44" t="str">
        <f t="shared" ca="1" si="0"/>
        <v/>
      </c>
      <c r="E22"/>
      <c r="F22"/>
      <c r="M22" s="2"/>
      <c r="N22" s="2"/>
      <c r="O22" s="2"/>
      <c r="P22" s="2"/>
      <c r="W22" s="2"/>
      <c r="X22" s="2"/>
      <c r="Y22" s="2"/>
      <c r="Z22" s="2"/>
      <c r="AA22" s="2"/>
      <c r="AB22" s="2"/>
      <c r="AE22"/>
      <c r="AF22"/>
      <c r="AG22" s="2"/>
      <c r="AH22" s="2"/>
      <c r="BE22"/>
      <c r="BF22"/>
    </row>
    <row r="23" spans="1:58" ht="12.75" x14ac:dyDescent="0.2">
      <c r="A23" s="44" t="str">
        <f t="shared" ca="1" si="0"/>
        <v/>
      </c>
      <c r="B23" s="44" t="str">
        <f t="shared" ca="1" si="0"/>
        <v/>
      </c>
      <c r="E23"/>
      <c r="F23"/>
      <c r="M23" s="2"/>
      <c r="N23" s="2"/>
      <c r="O23" s="2"/>
      <c r="P23" s="2"/>
      <c r="W23" s="2"/>
      <c r="X23" s="2"/>
      <c r="Y23" s="2"/>
      <c r="Z23" s="2"/>
      <c r="AA23" s="2"/>
      <c r="AB23" s="2"/>
      <c r="AE23"/>
      <c r="AF23"/>
      <c r="AG23" s="2"/>
      <c r="AH23" s="2"/>
      <c r="BE23"/>
      <c r="BF23"/>
    </row>
    <row r="24" spans="1:58" ht="12.75" x14ac:dyDescent="0.2">
      <c r="A24" s="44" t="str">
        <f t="shared" ref="A24:B43" ca="1" si="1">IF($A$1="---","",IF(OFFSET(A24,0,$A$1)="","",OFFSET(A24,0,$A$1)))</f>
        <v/>
      </c>
      <c r="B24" s="44" t="str">
        <f t="shared" ca="1" si="1"/>
        <v/>
      </c>
      <c r="E24"/>
      <c r="F24"/>
      <c r="M24" s="2"/>
      <c r="N24" s="2"/>
      <c r="O24" s="2"/>
      <c r="P24" s="2"/>
      <c r="W24" s="2"/>
      <c r="X24" s="2"/>
      <c r="Y24" s="2"/>
      <c r="Z24" s="2"/>
      <c r="AA24" s="2"/>
      <c r="AB24" s="2"/>
      <c r="AE24"/>
      <c r="AF24"/>
      <c r="AG24" s="2"/>
      <c r="AH24" s="2"/>
      <c r="BE24"/>
      <c r="BF24"/>
    </row>
    <row r="25" spans="1:58" ht="12.75" x14ac:dyDescent="0.2">
      <c r="A25" s="44" t="str">
        <f t="shared" ca="1" si="1"/>
        <v/>
      </c>
      <c r="B25" s="44" t="str">
        <f t="shared" ca="1" si="1"/>
        <v/>
      </c>
      <c r="E25"/>
      <c r="F25"/>
      <c r="M25" s="2"/>
      <c r="N25" s="2"/>
      <c r="O25" s="2"/>
      <c r="P25" s="2"/>
      <c r="W25" s="2"/>
      <c r="X25" s="2"/>
      <c r="Y25" s="2"/>
      <c r="Z25" s="2"/>
      <c r="AA25" s="2"/>
      <c r="AB25" s="2"/>
      <c r="AE25"/>
      <c r="AF25"/>
      <c r="AG25" s="2"/>
      <c r="AH25" s="2"/>
      <c r="BE25"/>
      <c r="BF25"/>
    </row>
    <row r="26" spans="1:58" ht="12.75" x14ac:dyDescent="0.2">
      <c r="A26" s="44" t="str">
        <f t="shared" ca="1" si="1"/>
        <v/>
      </c>
      <c r="B26" s="44" t="str">
        <f t="shared" ca="1" si="1"/>
        <v/>
      </c>
      <c r="E26"/>
      <c r="F26"/>
      <c r="M26" s="2"/>
      <c r="N26" s="2"/>
      <c r="O26" s="2"/>
      <c r="P26" s="2"/>
      <c r="W26" s="2"/>
      <c r="X26" s="2"/>
      <c r="Y26" s="2"/>
      <c r="Z26" s="2"/>
      <c r="AA26" s="2"/>
      <c r="AB26" s="2"/>
      <c r="AE26"/>
      <c r="AF26"/>
      <c r="AG26" s="2"/>
      <c r="AH26" s="2"/>
      <c r="BE26"/>
      <c r="BF26"/>
    </row>
    <row r="27" spans="1:58" ht="12.75" x14ac:dyDescent="0.2">
      <c r="A27" s="44" t="str">
        <f t="shared" ca="1" si="1"/>
        <v/>
      </c>
      <c r="B27" s="44" t="str">
        <f t="shared" ca="1" si="1"/>
        <v/>
      </c>
      <c r="E27"/>
      <c r="F27"/>
      <c r="M27" s="2"/>
      <c r="N27" s="2"/>
      <c r="O27" s="2"/>
      <c r="P27" s="2"/>
      <c r="W27" s="2"/>
      <c r="X27" s="2"/>
      <c r="Y27" s="2"/>
      <c r="Z27" s="2"/>
      <c r="AA27" s="2"/>
      <c r="AB27" s="2"/>
      <c r="AE27"/>
      <c r="AF27"/>
      <c r="AG27" s="2"/>
      <c r="AH27" s="2"/>
      <c r="BE27"/>
      <c r="BF27"/>
    </row>
    <row r="28" spans="1:58" ht="12.75" x14ac:dyDescent="0.2">
      <c r="A28" s="44" t="str">
        <f t="shared" ca="1" si="1"/>
        <v/>
      </c>
      <c r="B28" s="44" t="str">
        <f t="shared" ca="1" si="1"/>
        <v/>
      </c>
      <c r="E28"/>
      <c r="F28"/>
      <c r="M28" s="2"/>
      <c r="N28" s="2"/>
      <c r="O28" s="2"/>
      <c r="P28" s="2"/>
      <c r="W28" s="2"/>
      <c r="X28" s="2"/>
      <c r="Y28" s="2"/>
      <c r="Z28" s="2"/>
      <c r="AA28" s="2"/>
      <c r="AB28" s="2"/>
      <c r="AE28"/>
      <c r="AF28"/>
      <c r="AG28" s="2"/>
      <c r="AH28" s="2"/>
      <c r="BE28"/>
      <c r="BF28"/>
    </row>
    <row r="29" spans="1:58" ht="12.75" x14ac:dyDescent="0.2">
      <c r="A29" s="44" t="str">
        <f t="shared" ca="1" si="1"/>
        <v/>
      </c>
      <c r="B29" s="44" t="str">
        <f t="shared" ca="1" si="1"/>
        <v/>
      </c>
      <c r="E29"/>
      <c r="F29"/>
      <c r="M29" s="2"/>
      <c r="N29" s="2"/>
      <c r="O29" s="2"/>
      <c r="P29" s="2"/>
      <c r="W29" s="2"/>
      <c r="X29" s="2"/>
      <c r="Y29" s="2"/>
      <c r="Z29" s="2"/>
      <c r="AA29" s="2"/>
      <c r="AB29" s="2"/>
      <c r="AE29"/>
      <c r="AF29"/>
      <c r="AG29" s="2"/>
      <c r="AH29" s="2"/>
      <c r="BE29"/>
      <c r="BF29"/>
    </row>
    <row r="30" spans="1:58" ht="12.75" x14ac:dyDescent="0.2">
      <c r="A30" s="44" t="str">
        <f t="shared" ca="1" si="1"/>
        <v/>
      </c>
      <c r="B30" s="44" t="str">
        <f t="shared" ca="1" si="1"/>
        <v/>
      </c>
      <c r="E30"/>
      <c r="F30"/>
      <c r="M30" s="2"/>
      <c r="N30" s="2"/>
      <c r="O30" s="2"/>
      <c r="P30" s="2"/>
      <c r="W30" s="2"/>
      <c r="X30" s="2"/>
      <c r="Y30" s="2"/>
      <c r="Z30" s="2"/>
      <c r="AA30" s="2"/>
      <c r="AB30" s="2"/>
      <c r="AE30"/>
      <c r="AF30"/>
      <c r="AG30" s="2"/>
      <c r="AH30" s="2"/>
      <c r="BE30"/>
      <c r="BF30"/>
    </row>
    <row r="31" spans="1:58" ht="12.75" x14ac:dyDescent="0.2">
      <c r="A31" s="44" t="str">
        <f t="shared" ca="1" si="1"/>
        <v/>
      </c>
      <c r="B31" s="44" t="str">
        <f t="shared" ca="1" si="1"/>
        <v/>
      </c>
      <c r="E31"/>
      <c r="F31"/>
      <c r="M31" s="2"/>
      <c r="N31" s="2"/>
      <c r="O31" s="2"/>
      <c r="P31" s="2"/>
      <c r="W31" s="2"/>
      <c r="X31" s="2"/>
      <c r="Y31" s="2"/>
      <c r="Z31" s="2"/>
      <c r="AA31" s="2"/>
      <c r="AB31" s="2"/>
      <c r="AE31"/>
      <c r="AF31"/>
      <c r="AG31" s="2"/>
      <c r="AH31" s="2"/>
      <c r="BE31"/>
      <c r="BF31"/>
    </row>
    <row r="32" spans="1:58" ht="12.75" x14ac:dyDescent="0.2">
      <c r="A32" s="44" t="str">
        <f t="shared" ca="1" si="1"/>
        <v/>
      </c>
      <c r="B32" s="44" t="str">
        <f t="shared" ca="1" si="1"/>
        <v/>
      </c>
      <c r="E32"/>
      <c r="F32"/>
      <c r="M32" s="2"/>
      <c r="N32" s="2"/>
      <c r="O32" s="2"/>
      <c r="P32" s="2"/>
      <c r="W32" s="2"/>
      <c r="X32" s="2"/>
      <c r="Y32" s="2"/>
      <c r="Z32" s="2"/>
      <c r="AA32" s="2"/>
      <c r="AB32" s="2"/>
      <c r="AE32"/>
      <c r="AF32"/>
      <c r="AG32" s="2"/>
      <c r="AH32" s="2"/>
      <c r="BE32"/>
      <c r="BF32"/>
    </row>
    <row r="33" spans="1:58" ht="12.75" x14ac:dyDescent="0.2">
      <c r="A33" s="44" t="str">
        <f t="shared" ca="1" si="1"/>
        <v/>
      </c>
      <c r="B33" s="44" t="str">
        <f t="shared" ca="1" si="1"/>
        <v/>
      </c>
      <c r="E33"/>
      <c r="F33"/>
      <c r="M33" s="2"/>
      <c r="N33" s="2"/>
      <c r="O33" s="2"/>
      <c r="P33" s="2"/>
      <c r="W33" s="2"/>
      <c r="X33" s="2"/>
      <c r="Y33" s="2"/>
      <c r="Z33" s="2"/>
      <c r="AA33" s="2"/>
      <c r="AB33" s="2"/>
      <c r="AE33"/>
      <c r="AF33"/>
      <c r="AG33" s="2"/>
      <c r="AH33" s="2"/>
      <c r="BE33"/>
      <c r="BF33"/>
    </row>
    <row r="34" spans="1:58" ht="12.75" x14ac:dyDescent="0.2">
      <c r="A34" s="44" t="str">
        <f t="shared" ca="1" si="1"/>
        <v/>
      </c>
      <c r="B34" s="44" t="str">
        <f t="shared" ca="1" si="1"/>
        <v/>
      </c>
      <c r="E34"/>
      <c r="F34"/>
      <c r="M34" s="2"/>
      <c r="N34" s="2"/>
      <c r="O34" s="2"/>
      <c r="P34" s="2"/>
      <c r="W34" s="2"/>
      <c r="X34" s="2"/>
      <c r="Y34" s="2"/>
      <c r="Z34" s="2"/>
      <c r="AA34" s="2"/>
      <c r="AB34" s="2"/>
      <c r="AE34"/>
      <c r="AF34"/>
      <c r="AG34" s="2"/>
      <c r="AH34" s="2"/>
      <c r="BE34"/>
      <c r="BF34"/>
    </row>
    <row r="35" spans="1:58" ht="12.75" x14ac:dyDescent="0.2">
      <c r="A35" s="44" t="str">
        <f t="shared" ca="1" si="1"/>
        <v/>
      </c>
      <c r="B35" s="44" t="str">
        <f t="shared" ca="1" si="1"/>
        <v/>
      </c>
      <c r="E35"/>
      <c r="F35"/>
      <c r="M35" s="2"/>
      <c r="N35" s="2"/>
      <c r="O35" s="2"/>
      <c r="P35" s="2"/>
      <c r="W35" s="2"/>
      <c r="X35" s="2"/>
      <c r="Y35" s="2"/>
      <c r="Z35" s="2"/>
      <c r="AA35" s="2"/>
      <c r="AB35" s="2"/>
      <c r="AG35" s="2"/>
      <c r="AH35" s="2"/>
    </row>
    <row r="36" spans="1:58" ht="12.75" x14ac:dyDescent="0.2">
      <c r="A36" s="44" t="str">
        <f t="shared" ca="1" si="1"/>
        <v/>
      </c>
      <c r="B36" s="44" t="str">
        <f t="shared" ca="1" si="1"/>
        <v/>
      </c>
      <c r="E36"/>
      <c r="F36"/>
      <c r="M36" s="2"/>
      <c r="N36" s="2"/>
      <c r="O36" s="2"/>
      <c r="P36" s="2"/>
      <c r="W36" s="2"/>
      <c r="X36" s="2"/>
      <c r="Y36" s="2"/>
      <c r="Z36" s="2"/>
      <c r="AA36" s="2"/>
      <c r="AB36" s="2"/>
      <c r="AG36" s="2"/>
      <c r="AH36" s="2"/>
    </row>
    <row r="37" spans="1:58" x14ac:dyDescent="0.2">
      <c r="A37" s="44" t="str">
        <f t="shared" ca="1" si="1"/>
        <v/>
      </c>
      <c r="B37" s="44" t="str">
        <f t="shared" ca="1" si="1"/>
        <v/>
      </c>
      <c r="M37" s="2"/>
      <c r="N37" s="2"/>
      <c r="W37" s="2"/>
      <c r="X37" s="2"/>
      <c r="Y37" s="2"/>
      <c r="Z37" s="2"/>
      <c r="AA37" s="2"/>
      <c r="AB37" s="2"/>
      <c r="AG37" s="2"/>
      <c r="AH37" s="2"/>
    </row>
    <row r="38" spans="1:58" x14ac:dyDescent="0.2">
      <c r="A38" s="44" t="str">
        <f t="shared" ca="1" si="1"/>
        <v/>
      </c>
      <c r="B38" s="44" t="str">
        <f t="shared" ca="1" si="1"/>
        <v/>
      </c>
      <c r="M38" s="2"/>
      <c r="N38" s="2"/>
      <c r="W38" s="2"/>
      <c r="X38" s="2"/>
      <c r="Y38" s="2"/>
      <c r="Z38" s="2"/>
      <c r="AA38" s="2"/>
      <c r="AB38" s="2"/>
      <c r="AG38" s="2"/>
      <c r="AH38" s="2"/>
    </row>
    <row r="39" spans="1:58" x14ac:dyDescent="0.2">
      <c r="A39" s="44" t="str">
        <f t="shared" ca="1" si="1"/>
        <v/>
      </c>
      <c r="B39" s="44" t="str">
        <f t="shared" ca="1" si="1"/>
        <v/>
      </c>
      <c r="M39" s="2"/>
      <c r="N39" s="2"/>
      <c r="W39" s="2"/>
      <c r="X39" s="2"/>
      <c r="Y39" s="2"/>
      <c r="Z39" s="2"/>
      <c r="AA39" s="2"/>
      <c r="AB39" s="2"/>
      <c r="AG39" s="2"/>
      <c r="AH39" s="2"/>
    </row>
    <row r="40" spans="1:58" x14ac:dyDescent="0.2">
      <c r="A40" s="44" t="str">
        <f t="shared" ca="1" si="1"/>
        <v/>
      </c>
      <c r="B40" s="44" t="str">
        <f t="shared" ca="1" si="1"/>
        <v/>
      </c>
      <c r="M40" s="2"/>
      <c r="N40" s="2"/>
      <c r="W40" s="2"/>
      <c r="X40" s="2"/>
      <c r="Y40" s="2"/>
      <c r="Z40" s="2"/>
      <c r="AA40" s="2"/>
      <c r="AB40" s="2"/>
      <c r="AG40" s="2"/>
      <c r="AH40" s="2"/>
    </row>
    <row r="41" spans="1:58" x14ac:dyDescent="0.2">
      <c r="A41" s="44" t="str">
        <f t="shared" ca="1" si="1"/>
        <v/>
      </c>
      <c r="B41" s="44" t="str">
        <f t="shared" ca="1" si="1"/>
        <v/>
      </c>
      <c r="M41" s="2"/>
      <c r="N41" s="2"/>
      <c r="W41" s="2"/>
      <c r="X41" s="2"/>
      <c r="Y41" s="2"/>
      <c r="Z41" s="2"/>
      <c r="AA41" s="2"/>
      <c r="AB41" s="2"/>
      <c r="AG41" s="2"/>
      <c r="AH41" s="2"/>
    </row>
    <row r="42" spans="1:58" x14ac:dyDescent="0.2">
      <c r="A42" s="44" t="str">
        <f t="shared" ca="1" si="1"/>
        <v/>
      </c>
      <c r="B42" s="44" t="str">
        <f t="shared" ca="1" si="1"/>
        <v/>
      </c>
      <c r="M42" s="2"/>
      <c r="N42" s="2"/>
      <c r="W42" s="2"/>
      <c r="X42" s="2"/>
      <c r="Y42" s="2"/>
      <c r="Z42" s="2"/>
      <c r="AA42" s="2"/>
      <c r="AB42" s="2"/>
      <c r="AG42" s="2"/>
      <c r="AH42" s="2"/>
    </row>
    <row r="43" spans="1:58" x14ac:dyDescent="0.2">
      <c r="A43" s="44" t="str">
        <f t="shared" ca="1" si="1"/>
        <v/>
      </c>
      <c r="B43" s="44" t="str">
        <f t="shared" ca="1" si="1"/>
        <v/>
      </c>
      <c r="M43" s="2"/>
      <c r="N43" s="2"/>
      <c r="W43" s="2"/>
      <c r="X43" s="2"/>
      <c r="Y43" s="2"/>
      <c r="Z43" s="2"/>
      <c r="AA43" s="2"/>
      <c r="AB43" s="2"/>
      <c r="AG43" s="2"/>
      <c r="AH43" s="2"/>
    </row>
    <row r="44" spans="1:58" x14ac:dyDescent="0.2">
      <c r="A44" s="44" t="str">
        <f t="shared" ref="A44:B63" ca="1" si="2">IF($A$1="---","",IF(OFFSET(A44,0,$A$1)="","",OFFSET(A44,0,$A$1)))</f>
        <v/>
      </c>
      <c r="B44" s="44" t="str">
        <f t="shared" ca="1" si="2"/>
        <v/>
      </c>
      <c r="M44" s="2"/>
      <c r="N44" s="2"/>
      <c r="W44" s="2"/>
      <c r="X44" s="2"/>
      <c r="Y44" s="2"/>
      <c r="Z44" s="2"/>
      <c r="AA44" s="2"/>
      <c r="AB44" s="2"/>
      <c r="AG44" s="2"/>
      <c r="AH44" s="2"/>
    </row>
    <row r="45" spans="1:58" x14ac:dyDescent="0.2">
      <c r="A45" s="44" t="str">
        <f t="shared" ca="1" si="2"/>
        <v/>
      </c>
      <c r="B45" s="44" t="str">
        <f t="shared" ca="1" si="2"/>
        <v/>
      </c>
      <c r="M45" s="2"/>
      <c r="N45" s="2"/>
      <c r="W45" s="2"/>
      <c r="X45" s="2"/>
      <c r="Y45" s="2"/>
      <c r="Z45" s="2"/>
      <c r="AA45" s="2"/>
      <c r="AB45" s="2"/>
      <c r="AG45" s="2"/>
      <c r="AH45" s="2"/>
    </row>
    <row r="46" spans="1:58" x14ac:dyDescent="0.2">
      <c r="A46" s="44" t="str">
        <f t="shared" ca="1" si="2"/>
        <v/>
      </c>
      <c r="B46" s="44" t="str">
        <f t="shared" ca="1" si="2"/>
        <v/>
      </c>
      <c r="M46" s="2"/>
      <c r="N46" s="2"/>
      <c r="W46" s="2"/>
      <c r="X46" s="2"/>
      <c r="Y46" s="2"/>
      <c r="Z46" s="2"/>
      <c r="AA46" s="2"/>
      <c r="AB46" s="2"/>
      <c r="AG46" s="2"/>
      <c r="AH46" s="2"/>
    </row>
    <row r="47" spans="1:58" x14ac:dyDescent="0.2">
      <c r="A47" s="44" t="str">
        <f t="shared" ca="1" si="2"/>
        <v/>
      </c>
      <c r="B47" s="44" t="str">
        <f t="shared" ca="1" si="2"/>
        <v/>
      </c>
      <c r="M47" s="2"/>
      <c r="N47" s="2"/>
      <c r="W47" s="2"/>
      <c r="X47" s="2"/>
      <c r="AG47" s="2"/>
      <c r="AH47" s="2"/>
    </row>
    <row r="48" spans="1:58" x14ac:dyDescent="0.2">
      <c r="A48" s="44" t="str">
        <f t="shared" ca="1" si="2"/>
        <v/>
      </c>
      <c r="B48" s="44" t="str">
        <f t="shared" ca="1" si="2"/>
        <v/>
      </c>
      <c r="M48" s="2"/>
      <c r="N48" s="2"/>
      <c r="W48" s="2"/>
      <c r="X48" s="2"/>
      <c r="AG48" s="2"/>
      <c r="AH48" s="2"/>
    </row>
    <row r="49" spans="1:34" x14ac:dyDescent="0.2">
      <c r="A49" s="44" t="str">
        <f t="shared" ca="1" si="2"/>
        <v/>
      </c>
      <c r="B49" s="44" t="str">
        <f t="shared" ca="1" si="2"/>
        <v/>
      </c>
      <c r="M49" s="2"/>
      <c r="N49" s="2"/>
      <c r="W49" s="2"/>
      <c r="X49" s="2"/>
      <c r="AG49" s="2"/>
      <c r="AH49" s="2"/>
    </row>
    <row r="50" spans="1:34" x14ac:dyDescent="0.2">
      <c r="A50" s="44" t="str">
        <f t="shared" ca="1" si="2"/>
        <v/>
      </c>
      <c r="B50" s="44" t="str">
        <f t="shared" ca="1" si="2"/>
        <v/>
      </c>
      <c r="M50" s="2"/>
      <c r="N50" s="2"/>
      <c r="W50" s="2"/>
      <c r="X50" s="2"/>
      <c r="AG50" s="2"/>
      <c r="AH50" s="2"/>
    </row>
    <row r="51" spans="1:34" x14ac:dyDescent="0.2">
      <c r="A51" s="44" t="str">
        <f t="shared" ca="1" si="2"/>
        <v/>
      </c>
      <c r="B51" s="44" t="str">
        <f t="shared" ca="1" si="2"/>
        <v/>
      </c>
      <c r="M51" s="2"/>
      <c r="N51" s="2"/>
      <c r="W51" s="2"/>
      <c r="X51" s="2"/>
      <c r="AG51" s="2"/>
      <c r="AH51" s="2"/>
    </row>
    <row r="52" spans="1:34" x14ac:dyDescent="0.2">
      <c r="A52" s="44" t="str">
        <f t="shared" ca="1" si="2"/>
        <v/>
      </c>
      <c r="B52" s="44" t="str">
        <f t="shared" ca="1" si="2"/>
        <v/>
      </c>
      <c r="M52" s="2"/>
      <c r="N52" s="2"/>
      <c r="W52" s="2"/>
      <c r="X52" s="2"/>
      <c r="AG52" s="2"/>
      <c r="AH52" s="2"/>
    </row>
    <row r="53" spans="1:34" x14ac:dyDescent="0.2">
      <c r="A53" s="44" t="str">
        <f t="shared" ca="1" si="2"/>
        <v/>
      </c>
      <c r="B53" s="44" t="str">
        <f t="shared" ca="1" si="2"/>
        <v/>
      </c>
      <c r="M53" s="2"/>
      <c r="N53" s="2"/>
      <c r="W53" s="2"/>
      <c r="X53" s="2"/>
      <c r="AG53" s="2"/>
      <c r="AH53" s="2"/>
    </row>
    <row r="54" spans="1:34" x14ac:dyDescent="0.2">
      <c r="A54" s="44" t="str">
        <f t="shared" ca="1" si="2"/>
        <v/>
      </c>
      <c r="B54" s="44" t="str">
        <f t="shared" ca="1" si="2"/>
        <v/>
      </c>
      <c r="M54" s="2"/>
      <c r="N54" s="2"/>
      <c r="W54" s="2"/>
      <c r="X54" s="2"/>
      <c r="AG54" s="2"/>
      <c r="AH54" s="2"/>
    </row>
    <row r="55" spans="1:34" x14ac:dyDescent="0.2">
      <c r="A55" s="44" t="str">
        <f t="shared" ca="1" si="2"/>
        <v/>
      </c>
      <c r="B55" s="44" t="str">
        <f t="shared" ca="1" si="2"/>
        <v/>
      </c>
      <c r="M55" s="2"/>
      <c r="N55" s="2"/>
      <c r="W55" s="2"/>
      <c r="X55" s="2"/>
      <c r="AG55" s="2"/>
      <c r="AH55" s="2"/>
    </row>
    <row r="56" spans="1:34" x14ac:dyDescent="0.2">
      <c r="A56" s="44" t="str">
        <f t="shared" ca="1" si="2"/>
        <v/>
      </c>
      <c r="B56" s="44" t="str">
        <f t="shared" ca="1" si="2"/>
        <v/>
      </c>
      <c r="M56" s="2"/>
      <c r="N56" s="2"/>
      <c r="W56" s="2"/>
      <c r="X56" s="2"/>
      <c r="AG56" s="2"/>
      <c r="AH56" s="2"/>
    </row>
    <row r="57" spans="1:34" x14ac:dyDescent="0.2">
      <c r="A57" s="44" t="str">
        <f t="shared" ca="1" si="2"/>
        <v/>
      </c>
      <c r="B57" s="44" t="str">
        <f t="shared" ca="1" si="2"/>
        <v/>
      </c>
      <c r="M57" s="2"/>
      <c r="N57" s="2"/>
      <c r="W57" s="2"/>
      <c r="X57" s="2"/>
      <c r="AG57" s="2"/>
      <c r="AH57" s="2"/>
    </row>
    <row r="58" spans="1:34" x14ac:dyDescent="0.2">
      <c r="A58" s="44" t="str">
        <f t="shared" ca="1" si="2"/>
        <v/>
      </c>
      <c r="B58" s="44" t="str">
        <f t="shared" ca="1" si="2"/>
        <v/>
      </c>
      <c r="M58" s="2"/>
      <c r="N58" s="2"/>
      <c r="W58" s="2"/>
      <c r="X58" s="2"/>
      <c r="AG58" s="2"/>
      <c r="AH58" s="2"/>
    </row>
    <row r="59" spans="1:34" x14ac:dyDescent="0.2">
      <c r="A59" s="44" t="str">
        <f t="shared" ca="1" si="2"/>
        <v/>
      </c>
      <c r="B59" s="44" t="str">
        <f t="shared" ca="1" si="2"/>
        <v/>
      </c>
      <c r="M59" s="2"/>
      <c r="N59" s="2"/>
      <c r="W59" s="2"/>
      <c r="X59" s="2"/>
      <c r="AG59" s="2"/>
      <c r="AH59" s="2"/>
    </row>
    <row r="60" spans="1:34" x14ac:dyDescent="0.2">
      <c r="A60" s="44" t="str">
        <f t="shared" ca="1" si="2"/>
        <v/>
      </c>
      <c r="B60" s="44" t="str">
        <f t="shared" ca="1" si="2"/>
        <v/>
      </c>
      <c r="M60" s="2"/>
      <c r="N60" s="2"/>
      <c r="W60" s="2"/>
      <c r="X60" s="2"/>
      <c r="AG60" s="2"/>
      <c r="AH60" s="2"/>
    </row>
    <row r="61" spans="1:34" x14ac:dyDescent="0.2">
      <c r="A61" s="44" t="str">
        <f t="shared" ca="1" si="2"/>
        <v/>
      </c>
      <c r="B61" s="44" t="str">
        <f t="shared" ca="1" si="2"/>
        <v/>
      </c>
      <c r="M61" s="2"/>
      <c r="N61" s="2"/>
      <c r="W61" s="2"/>
      <c r="X61" s="2"/>
      <c r="AG61" s="2"/>
      <c r="AH61" s="2"/>
    </row>
    <row r="62" spans="1:34" x14ac:dyDescent="0.2">
      <c r="A62" s="44" t="str">
        <f t="shared" ca="1" si="2"/>
        <v/>
      </c>
      <c r="B62" s="44" t="str">
        <f t="shared" ca="1" si="2"/>
        <v/>
      </c>
      <c r="M62" s="2"/>
      <c r="N62" s="2"/>
      <c r="W62" s="2"/>
      <c r="X62" s="2"/>
      <c r="AG62" s="2"/>
      <c r="AH62" s="2"/>
    </row>
    <row r="63" spans="1:34" x14ac:dyDescent="0.2">
      <c r="A63" s="44" t="str">
        <f t="shared" ca="1" si="2"/>
        <v/>
      </c>
      <c r="B63" s="44" t="str">
        <f t="shared" ca="1" si="2"/>
        <v/>
      </c>
      <c r="M63" s="2"/>
      <c r="N63" s="2"/>
      <c r="W63" s="2"/>
      <c r="X63" s="2"/>
      <c r="AG63" s="2"/>
      <c r="AH63" s="2"/>
    </row>
    <row r="64" spans="1:34" x14ac:dyDescent="0.2">
      <c r="A64" s="44" t="str">
        <f t="shared" ref="A64:B84" ca="1" si="3">IF($A$1="---","",IF(OFFSET(A64,0,$A$1)="","",OFFSET(A64,0,$A$1)))</f>
        <v/>
      </c>
      <c r="B64" s="44" t="str">
        <f t="shared" ca="1" si="3"/>
        <v/>
      </c>
      <c r="M64" s="2"/>
      <c r="N64" s="2"/>
      <c r="W64" s="2"/>
      <c r="X64" s="2"/>
      <c r="AG64" s="2"/>
      <c r="AH64" s="2"/>
    </row>
    <row r="65" spans="1:34" x14ac:dyDescent="0.2">
      <c r="A65" s="44" t="str">
        <f t="shared" ca="1" si="3"/>
        <v/>
      </c>
      <c r="B65" s="44" t="str">
        <f t="shared" ca="1" si="3"/>
        <v/>
      </c>
      <c r="M65" s="2"/>
      <c r="N65" s="2"/>
      <c r="W65" s="2"/>
      <c r="X65" s="2"/>
      <c r="AG65" s="2"/>
      <c r="AH65" s="2"/>
    </row>
    <row r="66" spans="1:34" x14ac:dyDescent="0.2">
      <c r="A66" s="44" t="str">
        <f t="shared" ca="1" si="3"/>
        <v/>
      </c>
      <c r="B66" s="44" t="str">
        <f t="shared" ca="1" si="3"/>
        <v/>
      </c>
      <c r="M66" s="2"/>
      <c r="N66" s="2"/>
      <c r="W66" s="2"/>
      <c r="X66" s="2"/>
      <c r="AG66" s="2"/>
      <c r="AH66" s="2"/>
    </row>
    <row r="67" spans="1:34" x14ac:dyDescent="0.2">
      <c r="A67" s="44" t="str">
        <f t="shared" ca="1" si="3"/>
        <v/>
      </c>
      <c r="B67" s="44" t="str">
        <f t="shared" ca="1" si="3"/>
        <v/>
      </c>
      <c r="M67" s="2"/>
      <c r="N67" s="2"/>
      <c r="W67" s="2"/>
      <c r="X67" s="2"/>
      <c r="AG67" s="2"/>
      <c r="AH67" s="2"/>
    </row>
    <row r="68" spans="1:34" x14ac:dyDescent="0.2">
      <c r="A68" s="44" t="str">
        <f t="shared" ca="1" si="3"/>
        <v/>
      </c>
      <c r="B68" s="44" t="str">
        <f t="shared" ca="1" si="3"/>
        <v/>
      </c>
      <c r="M68" s="2"/>
      <c r="N68" s="2"/>
      <c r="W68" s="2"/>
      <c r="X68" s="2"/>
      <c r="AG68" s="2"/>
      <c r="AH68" s="2"/>
    </row>
    <row r="69" spans="1:34" x14ac:dyDescent="0.2">
      <c r="A69" s="44" t="str">
        <f t="shared" ca="1" si="3"/>
        <v/>
      </c>
      <c r="B69" s="44" t="str">
        <f t="shared" ca="1" si="3"/>
        <v/>
      </c>
      <c r="M69" s="2"/>
      <c r="N69" s="2"/>
      <c r="W69" s="2"/>
      <c r="X69" s="2"/>
      <c r="AG69" s="2"/>
      <c r="AH69" s="2"/>
    </row>
    <row r="70" spans="1:34" x14ac:dyDescent="0.2">
      <c r="A70" s="44" t="str">
        <f t="shared" ca="1" si="3"/>
        <v/>
      </c>
      <c r="B70" s="44" t="str">
        <f t="shared" ca="1" si="3"/>
        <v/>
      </c>
      <c r="M70" s="2"/>
      <c r="N70" s="2"/>
      <c r="W70" s="2"/>
      <c r="X70" s="2"/>
      <c r="AG70" s="2"/>
      <c r="AH70" s="2"/>
    </row>
    <row r="71" spans="1:34" x14ac:dyDescent="0.2">
      <c r="A71" s="44" t="str">
        <f t="shared" ca="1" si="3"/>
        <v/>
      </c>
      <c r="B71" s="44" t="str">
        <f t="shared" ca="1" si="3"/>
        <v/>
      </c>
      <c r="M71" s="2"/>
      <c r="N71" s="2"/>
      <c r="W71" s="2"/>
      <c r="X71" s="2"/>
      <c r="AG71" s="2"/>
      <c r="AH71" s="2"/>
    </row>
    <row r="72" spans="1:34" x14ac:dyDescent="0.2">
      <c r="A72" s="44" t="str">
        <f t="shared" ca="1" si="3"/>
        <v/>
      </c>
      <c r="B72" s="44" t="str">
        <f t="shared" ca="1" si="3"/>
        <v/>
      </c>
      <c r="M72" s="2"/>
      <c r="N72" s="2"/>
      <c r="W72" s="2"/>
      <c r="X72" s="2"/>
      <c r="AG72" s="2"/>
      <c r="AH72" s="2"/>
    </row>
    <row r="73" spans="1:34" x14ac:dyDescent="0.2">
      <c r="A73" s="44" t="str">
        <f t="shared" ca="1" si="3"/>
        <v/>
      </c>
      <c r="B73" s="44" t="str">
        <f t="shared" ca="1" si="3"/>
        <v/>
      </c>
      <c r="M73" s="2"/>
      <c r="N73" s="2"/>
      <c r="W73" s="2"/>
      <c r="X73" s="2"/>
      <c r="AG73" s="2"/>
      <c r="AH73" s="2"/>
    </row>
    <row r="74" spans="1:34" x14ac:dyDescent="0.2">
      <c r="A74" s="44" t="str">
        <f t="shared" ca="1" si="3"/>
        <v/>
      </c>
      <c r="B74" s="44" t="str">
        <f t="shared" ca="1" si="3"/>
        <v/>
      </c>
      <c r="M74" s="2"/>
      <c r="N74" s="2"/>
      <c r="AG74" s="2"/>
      <c r="AH74" s="2"/>
    </row>
    <row r="75" spans="1:34" x14ac:dyDescent="0.2">
      <c r="A75" s="44" t="str">
        <f t="shared" ca="1" si="3"/>
        <v/>
      </c>
      <c r="B75" s="44" t="str">
        <f t="shared" ca="1" si="3"/>
        <v/>
      </c>
      <c r="AG75" s="2"/>
      <c r="AH75" s="2"/>
    </row>
    <row r="76" spans="1:34" x14ac:dyDescent="0.2">
      <c r="A76" s="44" t="str">
        <f t="shared" ca="1" si="3"/>
        <v/>
      </c>
      <c r="B76" s="44" t="str">
        <f t="shared" ca="1" si="3"/>
        <v/>
      </c>
      <c r="AG76" s="2"/>
      <c r="AH76" s="2"/>
    </row>
    <row r="77" spans="1:34" x14ac:dyDescent="0.2">
      <c r="A77" s="44" t="str">
        <f t="shared" ca="1" si="3"/>
        <v/>
      </c>
      <c r="B77" s="44" t="str">
        <f t="shared" ca="1" si="3"/>
        <v/>
      </c>
      <c r="AG77" s="2"/>
      <c r="AH77" s="2"/>
    </row>
    <row r="78" spans="1:34" x14ac:dyDescent="0.2">
      <c r="A78" s="44" t="str">
        <f t="shared" ca="1" si="3"/>
        <v/>
      </c>
      <c r="B78" s="44" t="str">
        <f t="shared" ca="1" si="3"/>
        <v/>
      </c>
      <c r="AG78" s="2"/>
      <c r="AH78" s="2"/>
    </row>
    <row r="79" spans="1:34" x14ac:dyDescent="0.2">
      <c r="A79" s="44" t="str">
        <f t="shared" ca="1" si="3"/>
        <v/>
      </c>
      <c r="B79" s="44" t="str">
        <f t="shared" ca="1" si="3"/>
        <v/>
      </c>
      <c r="AG79" s="2"/>
      <c r="AH79" s="2"/>
    </row>
    <row r="80" spans="1:34" x14ac:dyDescent="0.2">
      <c r="A80" s="44" t="str">
        <f t="shared" ca="1" si="3"/>
        <v/>
      </c>
      <c r="B80" s="44" t="str">
        <f t="shared" ca="1" si="3"/>
        <v/>
      </c>
      <c r="AG80" s="2"/>
      <c r="AH80" s="2"/>
    </row>
    <row r="81" spans="1:34" x14ac:dyDescent="0.2">
      <c r="A81" s="44" t="str">
        <f t="shared" ca="1" si="3"/>
        <v/>
      </c>
      <c r="B81" s="44" t="str">
        <f t="shared" ca="1" si="3"/>
        <v/>
      </c>
      <c r="AG81" s="2"/>
      <c r="AH81" s="2"/>
    </row>
    <row r="82" spans="1:34" x14ac:dyDescent="0.2">
      <c r="A82" s="44" t="str">
        <f t="shared" ca="1" si="3"/>
        <v/>
      </c>
      <c r="B82" s="44" t="str">
        <f t="shared" ca="1" si="3"/>
        <v/>
      </c>
      <c r="AG82" s="2"/>
      <c r="AH82" s="2"/>
    </row>
    <row r="83" spans="1:34" x14ac:dyDescent="0.2">
      <c r="A83" s="44" t="str">
        <f t="shared" ca="1" si="3"/>
        <v/>
      </c>
      <c r="B83" s="44" t="str">
        <f t="shared" ca="1" si="3"/>
        <v/>
      </c>
      <c r="AG83" s="2"/>
      <c r="AH83" s="2"/>
    </row>
    <row r="84" spans="1:34" x14ac:dyDescent="0.2">
      <c r="A84" s="44" t="str">
        <f t="shared" ca="1" si="3"/>
        <v/>
      </c>
      <c r="B84" s="44" t="str">
        <f t="shared" ca="1" si="3"/>
        <v/>
      </c>
      <c r="AG84" s="2"/>
      <c r="AH84" s="2"/>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8"/>
  <sheetViews>
    <sheetView workbookViewId="0"/>
  </sheetViews>
  <sheetFormatPr defaultRowHeight="12.75" x14ac:dyDescent="0.2"/>
  <cols>
    <col min="1" max="1" width="11.7109375" bestFit="1" customWidth="1"/>
    <col min="2" max="2" width="33.5703125" customWidth="1"/>
    <col min="3" max="3" width="11.7109375" customWidth="1"/>
    <col min="4" max="4" width="1.28515625" customWidth="1"/>
    <col min="5" max="5" width="3.5703125" customWidth="1"/>
    <col min="6" max="14" width="10.5703125" style="313" bestFit="1" customWidth="1"/>
    <col min="15" max="17" width="11.5703125" style="313" bestFit="1" customWidth="1"/>
  </cols>
  <sheetData>
    <row r="1" spans="1:17" s="312" customFormat="1" x14ac:dyDescent="0.2">
      <c r="A1" s="312" t="s">
        <v>1633</v>
      </c>
      <c r="B1" s="312" t="s">
        <v>5</v>
      </c>
      <c r="C1" s="312" t="s">
        <v>1634</v>
      </c>
      <c r="F1" s="312" t="s">
        <v>241</v>
      </c>
      <c r="G1" s="312" t="s">
        <v>242</v>
      </c>
      <c r="H1" s="312" t="s">
        <v>243</v>
      </c>
      <c r="I1" s="312" t="s">
        <v>244</v>
      </c>
      <c r="J1" s="312" t="s">
        <v>245</v>
      </c>
      <c r="K1" s="312" t="s">
        <v>246</v>
      </c>
      <c r="L1" s="312" t="s">
        <v>247</v>
      </c>
      <c r="M1" s="312" t="s">
        <v>248</v>
      </c>
      <c r="N1" s="312" t="s">
        <v>249</v>
      </c>
      <c r="O1" s="312" t="s">
        <v>250</v>
      </c>
      <c r="P1" s="312" t="s">
        <v>251</v>
      </c>
      <c r="Q1" s="312" t="s">
        <v>252</v>
      </c>
    </row>
    <row r="2" spans="1:17" x14ac:dyDescent="0.2">
      <c r="A2" t="s">
        <v>1312</v>
      </c>
      <c r="B2" t="s">
        <v>7</v>
      </c>
      <c r="C2" t="s">
        <v>1635</v>
      </c>
      <c r="F2" s="315" t="str">
        <f>'Statistical attachment'!F38</f>
        <v>-</v>
      </c>
      <c r="G2" s="315" t="str">
        <f ca="1">'Statistical attachment'!F40</f>
        <v>---</v>
      </c>
      <c r="H2" s="315" t="str">
        <f ca="1">'Statistical attachment'!F42</f>
        <v>---</v>
      </c>
      <c r="I2" s="315">
        <f>'Statistical attachment'!F44</f>
        <v>0</v>
      </c>
      <c r="J2" s="315">
        <f>'Statistical attachment'!F46</f>
        <v>0</v>
      </c>
      <c r="K2" s="315">
        <f>'Statistical attachment'!F48</f>
        <v>0</v>
      </c>
      <c r="L2" s="315">
        <f>'Statistical attachment'!F50</f>
        <v>0</v>
      </c>
      <c r="M2" s="315">
        <f>'Statistical attachment'!F52</f>
        <v>0</v>
      </c>
      <c r="N2" s="315">
        <f>'Statistical attachment'!F54</f>
        <v>0</v>
      </c>
      <c r="O2" s="315">
        <f>'Statistical attachment'!F56</f>
        <v>0</v>
      </c>
      <c r="P2" s="315">
        <f>'Statistical attachment'!F58</f>
        <v>0</v>
      </c>
      <c r="Q2" s="315">
        <f>'Statistical attachment'!F60</f>
        <v>0</v>
      </c>
    </row>
    <row r="3" spans="1:17" x14ac:dyDescent="0.2">
      <c r="A3" t="s">
        <v>1312</v>
      </c>
      <c r="B3" t="s">
        <v>9</v>
      </c>
      <c r="C3" t="s">
        <v>1636</v>
      </c>
    </row>
    <row r="4" spans="1:17" x14ac:dyDescent="0.2">
      <c r="A4" t="s">
        <v>1312</v>
      </c>
      <c r="B4" t="s">
        <v>8</v>
      </c>
      <c r="C4" t="s">
        <v>1637</v>
      </c>
      <c r="F4" s="316" t="str">
        <f>IF(ISNA(MATCH(F2,$A:$A,0)-1),"0",MATCH(F2,$A:$A,0)-1)</f>
        <v>0</v>
      </c>
      <c r="G4" s="316" t="str">
        <f t="shared" ref="G4:Q4" ca="1" si="0">IF(ISNA(MATCH(G2,$A:$A,0)-1),"0",MATCH(G2,$A:$A,0)-1)</f>
        <v>0</v>
      </c>
      <c r="H4" s="316" t="str">
        <f t="shared" ca="1" si="0"/>
        <v>0</v>
      </c>
      <c r="I4" s="316" t="str">
        <f t="shared" si="0"/>
        <v>0</v>
      </c>
      <c r="J4" s="316" t="str">
        <f t="shared" si="0"/>
        <v>0</v>
      </c>
      <c r="K4" s="316" t="str">
        <f t="shared" si="0"/>
        <v>0</v>
      </c>
      <c r="L4" s="316" t="str">
        <f t="shared" si="0"/>
        <v>0</v>
      </c>
      <c r="M4" s="316" t="str">
        <f t="shared" si="0"/>
        <v>0</v>
      </c>
      <c r="N4" s="316" t="str">
        <f t="shared" si="0"/>
        <v>0</v>
      </c>
      <c r="O4" s="316" t="str">
        <f t="shared" si="0"/>
        <v>0</v>
      </c>
      <c r="P4" s="316" t="str">
        <f t="shared" si="0"/>
        <v>0</v>
      </c>
      <c r="Q4" s="316" t="str">
        <f t="shared" si="0"/>
        <v>0</v>
      </c>
    </row>
    <row r="5" spans="1:17" x14ac:dyDescent="0.2">
      <c r="A5" t="s">
        <v>1313</v>
      </c>
      <c r="B5" t="s">
        <v>12</v>
      </c>
      <c r="C5" t="s">
        <v>1638</v>
      </c>
      <c r="F5" s="314" t="s">
        <v>1948</v>
      </c>
      <c r="G5" s="314" t="s">
        <v>1948</v>
      </c>
      <c r="H5" s="314" t="s">
        <v>1948</v>
      </c>
      <c r="I5" s="314" t="s">
        <v>1948</v>
      </c>
      <c r="J5" s="314" t="s">
        <v>1948</v>
      </c>
      <c r="K5" s="314" t="s">
        <v>1948</v>
      </c>
      <c r="L5" s="314" t="s">
        <v>1948</v>
      </c>
      <c r="M5" s="314" t="s">
        <v>1948</v>
      </c>
      <c r="N5" s="314" t="s">
        <v>1948</v>
      </c>
      <c r="O5" s="314" t="s">
        <v>1948</v>
      </c>
      <c r="P5" s="314" t="s">
        <v>1948</v>
      </c>
      <c r="Q5" s="314" t="s">
        <v>1948</v>
      </c>
    </row>
    <row r="6" spans="1:17" x14ac:dyDescent="0.2">
      <c r="A6" t="s">
        <v>1313</v>
      </c>
      <c r="B6" t="s">
        <v>13</v>
      </c>
      <c r="C6" t="s">
        <v>1639</v>
      </c>
      <c r="E6">
        <v>0</v>
      </c>
      <c r="F6" s="315" t="str">
        <f t="shared" ref="F6:F21" ca="1" si="1">IF(F$2=OFFSET($A$1,F$4+$E6,0),OFFSET($B$1,F$4+$E6,0),"")</f>
        <v/>
      </c>
      <c r="G6" s="315" t="str">
        <f t="shared" ref="G6:Q21" ca="1" si="2">IF(G$2=OFFSET($A$1,G$4+$E6,0),OFFSET($B$1,G$4+$E6,0),"")</f>
        <v/>
      </c>
      <c r="H6" s="315" t="str">
        <f t="shared" ca="1" si="2"/>
        <v/>
      </c>
      <c r="I6" s="315" t="str">
        <f t="shared" ca="1" si="2"/>
        <v/>
      </c>
      <c r="J6" s="315" t="str">
        <f t="shared" ca="1" si="2"/>
        <v/>
      </c>
      <c r="K6" s="315" t="str">
        <f t="shared" ca="1" si="2"/>
        <v/>
      </c>
      <c r="L6" s="315" t="str">
        <f t="shared" ca="1" si="2"/>
        <v/>
      </c>
      <c r="M6" s="315" t="str">
        <f t="shared" ca="1" si="2"/>
        <v/>
      </c>
      <c r="N6" s="315" t="str">
        <f t="shared" ca="1" si="2"/>
        <v/>
      </c>
      <c r="O6" s="315" t="str">
        <f t="shared" ca="1" si="2"/>
        <v/>
      </c>
      <c r="P6" s="315" t="str">
        <f t="shared" ca="1" si="2"/>
        <v/>
      </c>
      <c r="Q6" s="315" t="str">
        <f t="shared" ca="1" si="2"/>
        <v/>
      </c>
    </row>
    <row r="7" spans="1:17" x14ac:dyDescent="0.2">
      <c r="A7" t="s">
        <v>1314</v>
      </c>
      <c r="B7" t="s">
        <v>9</v>
      </c>
      <c r="C7" t="s">
        <v>1640</v>
      </c>
      <c r="E7">
        <v>1</v>
      </c>
      <c r="F7" s="315" t="str">
        <f t="shared" ca="1" si="1"/>
        <v/>
      </c>
      <c r="G7" s="315" t="str">
        <f t="shared" ca="1" si="2"/>
        <v/>
      </c>
      <c r="H7" s="315" t="str">
        <f t="shared" ca="1" si="2"/>
        <v/>
      </c>
      <c r="I7" s="315" t="str">
        <f t="shared" ca="1" si="2"/>
        <v/>
      </c>
      <c r="J7" s="315" t="str">
        <f t="shared" ca="1" si="2"/>
        <v/>
      </c>
      <c r="K7" s="315" t="str">
        <f t="shared" ca="1" si="2"/>
        <v/>
      </c>
      <c r="L7" s="315" t="str">
        <f t="shared" ca="1" si="2"/>
        <v/>
      </c>
      <c r="M7" s="315" t="str">
        <f t="shared" ca="1" si="2"/>
        <v/>
      </c>
      <c r="N7" s="315" t="str">
        <f t="shared" ca="1" si="2"/>
        <v/>
      </c>
      <c r="O7" s="315" t="str">
        <f t="shared" ca="1" si="2"/>
        <v/>
      </c>
      <c r="P7" s="315" t="str">
        <f t="shared" ca="1" si="2"/>
        <v/>
      </c>
      <c r="Q7" s="315" t="str">
        <f t="shared" ca="1" si="2"/>
        <v/>
      </c>
    </row>
    <row r="8" spans="1:17" x14ac:dyDescent="0.2">
      <c r="A8" t="s">
        <v>1315</v>
      </c>
      <c r="B8" t="s">
        <v>16</v>
      </c>
      <c r="C8" t="s">
        <v>1641</v>
      </c>
      <c r="E8">
        <v>2</v>
      </c>
      <c r="F8" s="315" t="str">
        <f t="shared" ca="1" si="1"/>
        <v/>
      </c>
      <c r="G8" s="315" t="str">
        <f t="shared" ca="1" si="2"/>
        <v/>
      </c>
      <c r="H8" s="315" t="str">
        <f t="shared" ca="1" si="2"/>
        <v/>
      </c>
      <c r="I8" s="315" t="str">
        <f t="shared" ca="1" si="2"/>
        <v/>
      </c>
      <c r="J8" s="315" t="str">
        <f t="shared" ca="1" si="2"/>
        <v/>
      </c>
      <c r="K8" s="315" t="str">
        <f t="shared" ca="1" si="2"/>
        <v/>
      </c>
      <c r="L8" s="315" t="str">
        <f t="shared" ca="1" si="2"/>
        <v/>
      </c>
      <c r="M8" s="315" t="str">
        <f t="shared" ca="1" si="2"/>
        <v/>
      </c>
      <c r="N8" s="315" t="str">
        <f t="shared" ca="1" si="2"/>
        <v/>
      </c>
      <c r="O8" s="315" t="str">
        <f t="shared" ca="1" si="2"/>
        <v/>
      </c>
      <c r="P8" s="315" t="str">
        <f t="shared" ca="1" si="2"/>
        <v/>
      </c>
      <c r="Q8" s="315" t="str">
        <f t="shared" ca="1" si="2"/>
        <v/>
      </c>
    </row>
    <row r="9" spans="1:17" x14ac:dyDescent="0.2">
      <c r="A9" t="s">
        <v>1316</v>
      </c>
      <c r="B9" t="s">
        <v>18</v>
      </c>
      <c r="C9" t="s">
        <v>1642</v>
      </c>
      <c r="E9">
        <v>3</v>
      </c>
      <c r="F9" s="315" t="str">
        <f t="shared" ca="1" si="1"/>
        <v/>
      </c>
      <c r="G9" s="315" t="str">
        <f t="shared" ca="1" si="2"/>
        <v/>
      </c>
      <c r="H9" s="315" t="str">
        <f t="shared" ca="1" si="2"/>
        <v/>
      </c>
      <c r="I9" s="315" t="str">
        <f t="shared" ca="1" si="2"/>
        <v/>
      </c>
      <c r="J9" s="315" t="str">
        <f t="shared" ca="1" si="2"/>
        <v/>
      </c>
      <c r="K9" s="315" t="str">
        <f t="shared" ca="1" si="2"/>
        <v/>
      </c>
      <c r="L9" s="315" t="str">
        <f t="shared" ca="1" si="2"/>
        <v/>
      </c>
      <c r="M9" s="315" t="str">
        <f t="shared" ca="1" si="2"/>
        <v/>
      </c>
      <c r="N9" s="315" t="str">
        <f t="shared" ca="1" si="2"/>
        <v/>
      </c>
      <c r="O9" s="315" t="str">
        <f t="shared" ca="1" si="2"/>
        <v/>
      </c>
      <c r="P9" s="315" t="str">
        <f t="shared" ca="1" si="2"/>
        <v/>
      </c>
      <c r="Q9" s="315" t="str">
        <f t="shared" ca="1" si="2"/>
        <v/>
      </c>
    </row>
    <row r="10" spans="1:17" x14ac:dyDescent="0.2">
      <c r="A10" t="s">
        <v>1316</v>
      </c>
      <c r="B10" t="s">
        <v>19</v>
      </c>
      <c r="C10" t="s">
        <v>1643</v>
      </c>
      <c r="E10">
        <v>4</v>
      </c>
      <c r="F10" s="315" t="str">
        <f t="shared" ca="1" si="1"/>
        <v/>
      </c>
      <c r="G10" s="315" t="str">
        <f t="shared" ca="1" si="2"/>
        <v/>
      </c>
      <c r="H10" s="315" t="str">
        <f t="shared" ca="1" si="2"/>
        <v/>
      </c>
      <c r="I10" s="315" t="str">
        <f t="shared" ca="1" si="2"/>
        <v/>
      </c>
      <c r="J10" s="315" t="str">
        <f t="shared" ca="1" si="2"/>
        <v/>
      </c>
      <c r="K10" s="315" t="str">
        <f t="shared" ca="1" si="2"/>
        <v/>
      </c>
      <c r="L10" s="315" t="str">
        <f t="shared" ca="1" si="2"/>
        <v/>
      </c>
      <c r="M10" s="315" t="str">
        <f t="shared" ca="1" si="2"/>
        <v/>
      </c>
      <c r="N10" s="315" t="str">
        <f t="shared" ca="1" si="2"/>
        <v/>
      </c>
      <c r="O10" s="315" t="str">
        <f t="shared" ca="1" si="2"/>
        <v/>
      </c>
      <c r="P10" s="315" t="str">
        <f t="shared" ca="1" si="2"/>
        <v/>
      </c>
      <c r="Q10" s="315" t="str">
        <f t="shared" ca="1" si="2"/>
        <v/>
      </c>
    </row>
    <row r="11" spans="1:17" x14ac:dyDescent="0.2">
      <c r="A11" t="s">
        <v>1317</v>
      </c>
      <c r="B11" t="s">
        <v>22</v>
      </c>
      <c r="C11" t="s">
        <v>1644</v>
      </c>
      <c r="E11">
        <v>5</v>
      </c>
      <c r="F11" s="315" t="str">
        <f t="shared" ca="1" si="1"/>
        <v/>
      </c>
      <c r="G11" s="315" t="str">
        <f t="shared" ca="1" si="2"/>
        <v/>
      </c>
      <c r="H11" s="315" t="str">
        <f t="shared" ca="1" si="2"/>
        <v/>
      </c>
      <c r="I11" s="315" t="str">
        <f t="shared" ca="1" si="2"/>
        <v/>
      </c>
      <c r="J11" s="315" t="str">
        <f t="shared" ca="1" si="2"/>
        <v/>
      </c>
      <c r="K11" s="315" t="str">
        <f t="shared" ca="1" si="2"/>
        <v/>
      </c>
      <c r="L11" s="315" t="str">
        <f t="shared" ca="1" si="2"/>
        <v/>
      </c>
      <c r="M11" s="315" t="str">
        <f t="shared" ca="1" si="2"/>
        <v/>
      </c>
      <c r="N11" s="315" t="str">
        <f t="shared" ca="1" si="2"/>
        <v/>
      </c>
      <c r="O11" s="315" t="str">
        <f t="shared" ca="1" si="2"/>
        <v/>
      </c>
      <c r="P11" s="315" t="str">
        <f t="shared" ca="1" si="2"/>
        <v/>
      </c>
      <c r="Q11" s="315" t="str">
        <f t="shared" ca="1" si="2"/>
        <v/>
      </c>
    </row>
    <row r="12" spans="1:17" x14ac:dyDescent="0.2">
      <c r="A12" t="s">
        <v>1317</v>
      </c>
      <c r="B12" t="s">
        <v>25</v>
      </c>
      <c r="C12" t="s">
        <v>1645</v>
      </c>
      <c r="E12">
        <v>6</v>
      </c>
      <c r="F12" s="315" t="str">
        <f t="shared" ca="1" si="1"/>
        <v/>
      </c>
      <c r="G12" s="315" t="str">
        <f t="shared" ca="1" si="2"/>
        <v/>
      </c>
      <c r="H12" s="315" t="str">
        <f t="shared" ca="1" si="2"/>
        <v/>
      </c>
      <c r="I12" s="315" t="str">
        <f t="shared" ca="1" si="2"/>
        <v/>
      </c>
      <c r="J12" s="315" t="str">
        <f t="shared" ca="1" si="2"/>
        <v/>
      </c>
      <c r="K12" s="315" t="str">
        <f t="shared" ca="1" si="2"/>
        <v/>
      </c>
      <c r="L12" s="315" t="str">
        <f t="shared" ca="1" si="2"/>
        <v/>
      </c>
      <c r="M12" s="315" t="str">
        <f t="shared" ca="1" si="2"/>
        <v/>
      </c>
      <c r="N12" s="315" t="str">
        <f t="shared" ca="1" si="2"/>
        <v/>
      </c>
      <c r="O12" s="315" t="str">
        <f t="shared" ca="1" si="2"/>
        <v/>
      </c>
      <c r="P12" s="315" t="str">
        <f t="shared" ca="1" si="2"/>
        <v/>
      </c>
      <c r="Q12" s="315" t="str">
        <f t="shared" ca="1" si="2"/>
        <v/>
      </c>
    </row>
    <row r="13" spans="1:17" x14ac:dyDescent="0.2">
      <c r="A13" t="s">
        <v>1317</v>
      </c>
      <c r="B13" t="s">
        <v>24</v>
      </c>
      <c r="C13" t="s">
        <v>1646</v>
      </c>
      <c r="E13">
        <v>7</v>
      </c>
      <c r="F13" s="315" t="str">
        <f t="shared" ca="1" si="1"/>
        <v/>
      </c>
      <c r="G13" s="315" t="str">
        <f t="shared" ca="1" si="2"/>
        <v/>
      </c>
      <c r="H13" s="315" t="str">
        <f t="shared" ca="1" si="2"/>
        <v/>
      </c>
      <c r="I13" s="315" t="str">
        <f t="shared" ca="1" si="2"/>
        <v/>
      </c>
      <c r="J13" s="315" t="str">
        <f t="shared" ca="1" si="2"/>
        <v/>
      </c>
      <c r="K13" s="315" t="str">
        <f t="shared" ca="1" si="2"/>
        <v/>
      </c>
      <c r="L13" s="315" t="str">
        <f t="shared" ca="1" si="2"/>
        <v/>
      </c>
      <c r="M13" s="315" t="str">
        <f t="shared" ca="1" si="2"/>
        <v/>
      </c>
      <c r="N13" s="315" t="str">
        <f t="shared" ca="1" si="2"/>
        <v/>
      </c>
      <c r="O13" s="315" t="str">
        <f t="shared" ca="1" si="2"/>
        <v/>
      </c>
      <c r="P13" s="315" t="str">
        <f t="shared" ca="1" si="2"/>
        <v/>
      </c>
      <c r="Q13" s="315" t="str">
        <f t="shared" ca="1" si="2"/>
        <v/>
      </c>
    </row>
    <row r="14" spans="1:17" x14ac:dyDescent="0.2">
      <c r="A14" t="s">
        <v>1317</v>
      </c>
      <c r="B14" t="s">
        <v>23</v>
      </c>
      <c r="C14" t="s">
        <v>1647</v>
      </c>
      <c r="E14">
        <v>8</v>
      </c>
      <c r="F14" s="315" t="str">
        <f t="shared" ca="1" si="1"/>
        <v/>
      </c>
      <c r="G14" s="315" t="str">
        <f t="shared" ca="1" si="2"/>
        <v/>
      </c>
      <c r="H14" s="315" t="str">
        <f t="shared" ca="1" si="2"/>
        <v/>
      </c>
      <c r="I14" s="315" t="str">
        <f t="shared" ca="1" si="2"/>
        <v/>
      </c>
      <c r="J14" s="315" t="str">
        <f t="shared" ca="1" si="2"/>
        <v/>
      </c>
      <c r="K14" s="315" t="str">
        <f t="shared" ca="1" si="2"/>
        <v/>
      </c>
      <c r="L14" s="315" t="str">
        <f t="shared" ca="1" si="2"/>
        <v/>
      </c>
      <c r="M14" s="315" t="str">
        <f t="shared" ca="1" si="2"/>
        <v/>
      </c>
      <c r="N14" s="315" t="str">
        <f t="shared" ca="1" si="2"/>
        <v/>
      </c>
      <c r="O14" s="315" t="str">
        <f t="shared" ca="1" si="2"/>
        <v/>
      </c>
      <c r="P14" s="315" t="str">
        <f t="shared" ca="1" si="2"/>
        <v/>
      </c>
      <c r="Q14" s="315" t="str">
        <f t="shared" ca="1" si="2"/>
        <v/>
      </c>
    </row>
    <row r="15" spans="1:17" x14ac:dyDescent="0.2">
      <c r="A15" t="s">
        <v>1318</v>
      </c>
      <c r="B15" t="s">
        <v>16</v>
      </c>
      <c r="C15" t="s">
        <v>1648</v>
      </c>
      <c r="E15">
        <v>9</v>
      </c>
      <c r="F15" s="315" t="str">
        <f t="shared" ca="1" si="1"/>
        <v/>
      </c>
      <c r="G15" s="315" t="str">
        <f t="shared" ca="1" si="2"/>
        <v/>
      </c>
      <c r="H15" s="315" t="str">
        <f t="shared" ca="1" si="2"/>
        <v/>
      </c>
      <c r="I15" s="315" t="str">
        <f t="shared" ca="1" si="2"/>
        <v/>
      </c>
      <c r="J15" s="315" t="str">
        <f t="shared" ca="1" si="2"/>
        <v/>
      </c>
      <c r="K15" s="315" t="str">
        <f t="shared" ca="1" si="2"/>
        <v/>
      </c>
      <c r="L15" s="315" t="str">
        <f t="shared" ca="1" si="2"/>
        <v/>
      </c>
      <c r="M15" s="315" t="str">
        <f t="shared" ca="1" si="2"/>
        <v/>
      </c>
      <c r="N15" s="315" t="str">
        <f t="shared" ca="1" si="2"/>
        <v/>
      </c>
      <c r="O15" s="315" t="str">
        <f t="shared" ca="1" si="2"/>
        <v/>
      </c>
      <c r="P15" s="315" t="str">
        <f t="shared" ca="1" si="2"/>
        <v/>
      </c>
      <c r="Q15" s="315" t="str">
        <f t="shared" ca="1" si="2"/>
        <v/>
      </c>
    </row>
    <row r="16" spans="1:17" x14ac:dyDescent="0.2">
      <c r="A16" t="s">
        <v>1318</v>
      </c>
      <c r="B16" t="s">
        <v>27</v>
      </c>
      <c r="C16" t="s">
        <v>1649</v>
      </c>
      <c r="E16">
        <v>10</v>
      </c>
      <c r="F16" s="315" t="str">
        <f t="shared" ca="1" si="1"/>
        <v/>
      </c>
      <c r="G16" s="315" t="str">
        <f t="shared" ca="1" si="2"/>
        <v/>
      </c>
      <c r="H16" s="315" t="str">
        <f t="shared" ca="1" si="2"/>
        <v/>
      </c>
      <c r="I16" s="315" t="str">
        <f t="shared" ca="1" si="2"/>
        <v/>
      </c>
      <c r="J16" s="315" t="str">
        <f t="shared" ca="1" si="2"/>
        <v/>
      </c>
      <c r="K16" s="315" t="str">
        <f t="shared" ca="1" si="2"/>
        <v/>
      </c>
      <c r="L16" s="315" t="str">
        <f t="shared" ca="1" si="2"/>
        <v/>
      </c>
      <c r="M16" s="315" t="str">
        <f t="shared" ca="1" si="2"/>
        <v/>
      </c>
      <c r="N16" s="315" t="str">
        <f t="shared" ca="1" si="2"/>
        <v/>
      </c>
      <c r="O16" s="315" t="str">
        <f t="shared" ca="1" si="2"/>
        <v/>
      </c>
      <c r="P16" s="315" t="str">
        <f t="shared" ca="1" si="2"/>
        <v/>
      </c>
      <c r="Q16" s="315" t="str">
        <f t="shared" ca="1" si="2"/>
        <v/>
      </c>
    </row>
    <row r="17" spans="1:17" x14ac:dyDescent="0.2">
      <c r="A17" t="s">
        <v>1318</v>
      </c>
      <c r="B17" t="s">
        <v>28</v>
      </c>
      <c r="C17" t="s">
        <v>1650</v>
      </c>
      <c r="E17">
        <v>11</v>
      </c>
      <c r="F17" s="315" t="str">
        <f t="shared" ca="1" si="1"/>
        <v/>
      </c>
      <c r="G17" s="315" t="str">
        <f t="shared" ca="1" si="2"/>
        <v/>
      </c>
      <c r="H17" s="315" t="str">
        <f t="shared" ca="1" si="2"/>
        <v/>
      </c>
      <c r="I17" s="315" t="str">
        <f t="shared" ca="1" si="2"/>
        <v/>
      </c>
      <c r="J17" s="315" t="str">
        <f t="shared" ca="1" si="2"/>
        <v/>
      </c>
      <c r="K17" s="315" t="str">
        <f t="shared" ca="1" si="2"/>
        <v/>
      </c>
      <c r="L17" s="315" t="str">
        <f t="shared" ca="1" si="2"/>
        <v/>
      </c>
      <c r="M17" s="315" t="str">
        <f t="shared" ca="1" si="2"/>
        <v/>
      </c>
      <c r="N17" s="315" t="str">
        <f t="shared" ca="1" si="2"/>
        <v/>
      </c>
      <c r="O17" s="315" t="str">
        <f t="shared" ca="1" si="2"/>
        <v/>
      </c>
      <c r="P17" s="315" t="str">
        <f t="shared" ca="1" si="2"/>
        <v/>
      </c>
      <c r="Q17" s="315" t="str">
        <f t="shared" ca="1" si="2"/>
        <v/>
      </c>
    </row>
    <row r="18" spans="1:17" x14ac:dyDescent="0.2">
      <c r="A18" t="s">
        <v>1319</v>
      </c>
      <c r="B18" t="s">
        <v>30</v>
      </c>
      <c r="C18" t="s">
        <v>1651</v>
      </c>
      <c r="E18">
        <v>12</v>
      </c>
      <c r="F18" s="315" t="str">
        <f t="shared" ca="1" si="1"/>
        <v/>
      </c>
      <c r="G18" s="315" t="str">
        <f t="shared" ca="1" si="2"/>
        <v/>
      </c>
      <c r="H18" s="315" t="str">
        <f t="shared" ca="1" si="2"/>
        <v/>
      </c>
      <c r="I18" s="315" t="str">
        <f t="shared" ca="1" si="2"/>
        <v/>
      </c>
      <c r="J18" s="315" t="str">
        <f t="shared" ca="1" si="2"/>
        <v/>
      </c>
      <c r="K18" s="315" t="str">
        <f t="shared" ca="1" si="2"/>
        <v/>
      </c>
      <c r="L18" s="315" t="str">
        <f t="shared" ca="1" si="2"/>
        <v/>
      </c>
      <c r="M18" s="315" t="str">
        <f t="shared" ca="1" si="2"/>
        <v/>
      </c>
      <c r="N18" s="315" t="str">
        <f t="shared" ca="1" si="2"/>
        <v/>
      </c>
      <c r="O18" s="315" t="str">
        <f t="shared" ca="1" si="2"/>
        <v/>
      </c>
      <c r="P18" s="315" t="str">
        <f t="shared" ca="1" si="2"/>
        <v/>
      </c>
      <c r="Q18" s="315" t="str">
        <f t="shared" ca="1" si="2"/>
        <v/>
      </c>
    </row>
    <row r="19" spans="1:17" x14ac:dyDescent="0.2">
      <c r="A19" t="s">
        <v>1320</v>
      </c>
      <c r="B19" t="s">
        <v>32</v>
      </c>
      <c r="C19" t="s">
        <v>1652</v>
      </c>
      <c r="E19">
        <v>13</v>
      </c>
      <c r="F19" s="315" t="str">
        <f t="shared" ca="1" si="1"/>
        <v/>
      </c>
      <c r="G19" s="315" t="str">
        <f t="shared" ca="1" si="2"/>
        <v/>
      </c>
      <c r="H19" s="315" t="str">
        <f t="shared" ca="1" si="2"/>
        <v/>
      </c>
      <c r="I19" s="315" t="str">
        <f t="shared" ca="1" si="2"/>
        <v/>
      </c>
      <c r="J19" s="315" t="str">
        <f t="shared" ca="1" si="2"/>
        <v/>
      </c>
      <c r="K19" s="315" t="str">
        <f t="shared" ca="1" si="2"/>
        <v/>
      </c>
      <c r="L19" s="315" t="str">
        <f t="shared" ca="1" si="2"/>
        <v/>
      </c>
      <c r="M19" s="315" t="str">
        <f t="shared" ca="1" si="2"/>
        <v/>
      </c>
      <c r="N19" s="315" t="str">
        <f t="shared" ca="1" si="2"/>
        <v/>
      </c>
      <c r="O19" s="315" t="str">
        <f t="shared" ca="1" si="2"/>
        <v/>
      </c>
      <c r="P19" s="315" t="str">
        <f t="shared" ca="1" si="2"/>
        <v/>
      </c>
      <c r="Q19" s="315" t="str">
        <f t="shared" ca="1" si="2"/>
        <v/>
      </c>
    </row>
    <row r="20" spans="1:17" x14ac:dyDescent="0.2">
      <c r="A20" t="s">
        <v>1321</v>
      </c>
      <c r="B20" t="s">
        <v>35</v>
      </c>
      <c r="C20" t="s">
        <v>1653</v>
      </c>
      <c r="E20">
        <v>14</v>
      </c>
      <c r="F20" s="315" t="str">
        <f t="shared" ca="1" si="1"/>
        <v/>
      </c>
      <c r="G20" s="315" t="str">
        <f t="shared" ca="1" si="2"/>
        <v/>
      </c>
      <c r="H20" s="315" t="str">
        <f t="shared" ca="1" si="2"/>
        <v/>
      </c>
      <c r="I20" s="315" t="str">
        <f t="shared" ca="1" si="2"/>
        <v/>
      </c>
      <c r="J20" s="315" t="str">
        <f t="shared" ca="1" si="2"/>
        <v/>
      </c>
      <c r="K20" s="315" t="str">
        <f t="shared" ca="1" si="2"/>
        <v/>
      </c>
      <c r="L20" s="315" t="str">
        <f t="shared" ca="1" si="2"/>
        <v/>
      </c>
      <c r="M20" s="315" t="str">
        <f t="shared" ca="1" si="2"/>
        <v/>
      </c>
      <c r="N20" s="315" t="str">
        <f t="shared" ca="1" si="2"/>
        <v/>
      </c>
      <c r="O20" s="315" t="str">
        <f t="shared" ca="1" si="2"/>
        <v/>
      </c>
      <c r="P20" s="315" t="str">
        <f t="shared" ca="1" si="2"/>
        <v/>
      </c>
      <c r="Q20" s="315" t="str">
        <f t="shared" ca="1" si="2"/>
        <v/>
      </c>
    </row>
    <row r="21" spans="1:17" x14ac:dyDescent="0.2">
      <c r="A21" t="s">
        <v>1322</v>
      </c>
      <c r="B21" t="s">
        <v>39</v>
      </c>
      <c r="C21" t="s">
        <v>1654</v>
      </c>
      <c r="E21">
        <v>15</v>
      </c>
      <c r="F21" s="315" t="str">
        <f t="shared" ca="1" si="1"/>
        <v/>
      </c>
      <c r="G21" s="315" t="str">
        <f t="shared" ca="1" si="2"/>
        <v/>
      </c>
      <c r="H21" s="315" t="str">
        <f t="shared" ca="1" si="2"/>
        <v/>
      </c>
      <c r="I21" s="315" t="str">
        <f t="shared" ca="1" si="2"/>
        <v/>
      </c>
      <c r="J21" s="315" t="str">
        <f t="shared" ca="1" si="2"/>
        <v/>
      </c>
      <c r="K21" s="315" t="str">
        <f t="shared" ca="1" si="2"/>
        <v/>
      </c>
      <c r="L21" s="315" t="str">
        <f t="shared" ca="1" si="2"/>
        <v/>
      </c>
      <c r="M21" s="315" t="str">
        <f t="shared" ca="1" si="2"/>
        <v/>
      </c>
      <c r="N21" s="315" t="str">
        <f t="shared" ca="1" si="2"/>
        <v/>
      </c>
      <c r="O21" s="315" t="str">
        <f t="shared" ca="1" si="2"/>
        <v/>
      </c>
      <c r="P21" s="315" t="str">
        <f t="shared" ca="1" si="2"/>
        <v/>
      </c>
      <c r="Q21" s="315" t="str">
        <f t="shared" ca="1" si="2"/>
        <v/>
      </c>
    </row>
    <row r="22" spans="1:17" x14ac:dyDescent="0.2">
      <c r="A22" t="s">
        <v>1322</v>
      </c>
      <c r="B22" t="s">
        <v>40</v>
      </c>
      <c r="C22" t="s">
        <v>1655</v>
      </c>
      <c r="E22">
        <v>16</v>
      </c>
      <c r="F22" s="315"/>
      <c r="G22" s="315" t="str">
        <f t="shared" ref="G22:Q31" ca="1" si="3">IF(G$2=OFFSET($A$1,G$4+$E22,0),OFFSET($B$1,G$4+$E22,0),"")</f>
        <v/>
      </c>
      <c r="H22" s="315" t="str">
        <f t="shared" ca="1" si="3"/>
        <v/>
      </c>
      <c r="I22" s="315" t="str">
        <f t="shared" ca="1" si="3"/>
        <v/>
      </c>
      <c r="J22" s="315" t="str">
        <f t="shared" ca="1" si="3"/>
        <v/>
      </c>
      <c r="K22" s="315" t="str">
        <f t="shared" ca="1" si="3"/>
        <v/>
      </c>
      <c r="L22" s="315" t="str">
        <f t="shared" ca="1" si="3"/>
        <v/>
      </c>
      <c r="M22" s="315" t="str">
        <f t="shared" ca="1" si="3"/>
        <v/>
      </c>
      <c r="N22" s="315" t="str">
        <f t="shared" ca="1" si="3"/>
        <v/>
      </c>
      <c r="O22" s="315" t="str">
        <f t="shared" ca="1" si="3"/>
        <v/>
      </c>
      <c r="P22" s="315" t="str">
        <f t="shared" ca="1" si="3"/>
        <v/>
      </c>
      <c r="Q22" s="315" t="str">
        <f t="shared" ca="1" si="3"/>
        <v/>
      </c>
    </row>
    <row r="23" spans="1:17" x14ac:dyDescent="0.2">
      <c r="A23" t="s">
        <v>1322</v>
      </c>
      <c r="B23" t="s">
        <v>38</v>
      </c>
      <c r="C23" t="s">
        <v>1656</v>
      </c>
      <c r="E23">
        <v>17</v>
      </c>
      <c r="F23" s="315"/>
      <c r="G23" s="315" t="str">
        <f t="shared" ca="1" si="3"/>
        <v/>
      </c>
      <c r="H23" s="315" t="str">
        <f t="shared" ca="1" si="3"/>
        <v/>
      </c>
      <c r="I23" s="315" t="str">
        <f t="shared" ca="1" si="3"/>
        <v/>
      </c>
      <c r="J23" s="315" t="str">
        <f t="shared" ca="1" si="3"/>
        <v/>
      </c>
      <c r="K23" s="315" t="str">
        <f t="shared" ca="1" si="3"/>
        <v/>
      </c>
      <c r="L23" s="315" t="str">
        <f t="shared" ca="1" si="3"/>
        <v/>
      </c>
      <c r="M23" s="315" t="str">
        <f t="shared" ca="1" si="3"/>
        <v/>
      </c>
      <c r="N23" s="315" t="str">
        <f t="shared" ca="1" si="3"/>
        <v/>
      </c>
      <c r="O23" s="315" t="str">
        <f t="shared" ca="1" si="3"/>
        <v/>
      </c>
      <c r="P23" s="315" t="str">
        <f t="shared" ca="1" si="3"/>
        <v/>
      </c>
      <c r="Q23" s="315" t="str">
        <f t="shared" ca="1" si="3"/>
        <v/>
      </c>
    </row>
    <row r="24" spans="1:17" x14ac:dyDescent="0.2">
      <c r="A24" t="s">
        <v>1323</v>
      </c>
      <c r="B24" t="s">
        <v>16</v>
      </c>
      <c r="C24" t="s">
        <v>1657</v>
      </c>
      <c r="E24">
        <v>18</v>
      </c>
      <c r="F24" s="315"/>
      <c r="G24" s="315" t="str">
        <f t="shared" ca="1" si="3"/>
        <v/>
      </c>
      <c r="H24" s="315" t="str">
        <f t="shared" ca="1" si="3"/>
        <v/>
      </c>
      <c r="I24" s="315" t="str">
        <f t="shared" ca="1" si="3"/>
        <v/>
      </c>
      <c r="J24" s="315" t="str">
        <f t="shared" ca="1" si="3"/>
        <v/>
      </c>
      <c r="K24" s="315" t="str">
        <f t="shared" ca="1" si="3"/>
        <v/>
      </c>
      <c r="L24" s="315" t="str">
        <f t="shared" ca="1" si="3"/>
        <v/>
      </c>
      <c r="M24" s="315" t="str">
        <f t="shared" ca="1" si="3"/>
        <v/>
      </c>
      <c r="N24" s="315" t="str">
        <f t="shared" ca="1" si="3"/>
        <v/>
      </c>
      <c r="O24" s="315" t="str">
        <f t="shared" ca="1" si="3"/>
        <v/>
      </c>
      <c r="P24" s="315" t="str">
        <f t="shared" ca="1" si="3"/>
        <v/>
      </c>
      <c r="Q24" s="315" t="str">
        <f t="shared" ca="1" si="3"/>
        <v/>
      </c>
    </row>
    <row r="25" spans="1:17" x14ac:dyDescent="0.2">
      <c r="A25" t="s">
        <v>1323</v>
      </c>
      <c r="B25" t="s">
        <v>43</v>
      </c>
      <c r="C25" t="s">
        <v>1658</v>
      </c>
      <c r="E25">
        <v>19</v>
      </c>
      <c r="F25" s="315"/>
      <c r="G25" s="315" t="str">
        <f t="shared" ca="1" si="3"/>
        <v/>
      </c>
      <c r="H25" s="315" t="str">
        <f t="shared" ca="1" si="3"/>
        <v/>
      </c>
      <c r="I25" s="315" t="str">
        <f t="shared" ca="1" si="3"/>
        <v/>
      </c>
      <c r="J25" s="315" t="str">
        <f t="shared" ca="1" si="3"/>
        <v/>
      </c>
      <c r="K25" s="315" t="str">
        <f t="shared" ca="1" si="3"/>
        <v/>
      </c>
      <c r="L25" s="315" t="str">
        <f t="shared" ca="1" si="3"/>
        <v/>
      </c>
      <c r="M25" s="315" t="str">
        <f t="shared" ca="1" si="3"/>
        <v/>
      </c>
      <c r="N25" s="315" t="str">
        <f t="shared" ca="1" si="3"/>
        <v/>
      </c>
      <c r="O25" s="315" t="str">
        <f t="shared" ca="1" si="3"/>
        <v/>
      </c>
      <c r="P25" s="315" t="str">
        <f t="shared" ca="1" si="3"/>
        <v/>
      </c>
      <c r="Q25" s="315" t="str">
        <f t="shared" ca="1" si="3"/>
        <v/>
      </c>
    </row>
    <row r="26" spans="1:17" x14ac:dyDescent="0.2">
      <c r="A26" t="s">
        <v>1323</v>
      </c>
      <c r="B26" t="s">
        <v>42</v>
      </c>
      <c r="C26" t="s">
        <v>1659</v>
      </c>
      <c r="E26">
        <v>20</v>
      </c>
      <c r="F26" s="315"/>
      <c r="G26" s="315" t="str">
        <f t="shared" ca="1" si="3"/>
        <v/>
      </c>
      <c r="H26" s="315" t="str">
        <f t="shared" ca="1" si="3"/>
        <v/>
      </c>
      <c r="I26" s="315" t="str">
        <f t="shared" ca="1" si="3"/>
        <v/>
      </c>
      <c r="J26" s="315" t="str">
        <f t="shared" ca="1" si="3"/>
        <v/>
      </c>
      <c r="K26" s="315" t="str">
        <f t="shared" ca="1" si="3"/>
        <v/>
      </c>
      <c r="L26" s="315" t="str">
        <f t="shared" ca="1" si="3"/>
        <v/>
      </c>
      <c r="M26" s="315" t="str">
        <f t="shared" ca="1" si="3"/>
        <v/>
      </c>
      <c r="N26" s="315" t="str">
        <f t="shared" ca="1" si="3"/>
        <v/>
      </c>
      <c r="O26" s="315" t="str">
        <f t="shared" ca="1" si="3"/>
        <v/>
      </c>
      <c r="P26" s="315" t="str">
        <f t="shared" ca="1" si="3"/>
        <v/>
      </c>
      <c r="Q26" s="315" t="str">
        <f t="shared" ca="1" si="3"/>
        <v/>
      </c>
    </row>
    <row r="27" spans="1:17" x14ac:dyDescent="0.2">
      <c r="A27" t="s">
        <v>1324</v>
      </c>
      <c r="B27" t="s">
        <v>45</v>
      </c>
      <c r="C27" t="s">
        <v>1660</v>
      </c>
      <c r="E27">
        <v>21</v>
      </c>
      <c r="F27" s="315"/>
      <c r="G27" s="315" t="str">
        <f t="shared" ca="1" si="3"/>
        <v/>
      </c>
      <c r="H27" s="315" t="str">
        <f t="shared" ca="1" si="3"/>
        <v/>
      </c>
      <c r="I27" s="315" t="str">
        <f t="shared" ca="1" si="3"/>
        <v/>
      </c>
      <c r="J27" s="315" t="str">
        <f t="shared" ca="1" si="3"/>
        <v/>
      </c>
      <c r="K27" s="315" t="str">
        <f t="shared" ca="1" si="3"/>
        <v/>
      </c>
      <c r="L27" s="315" t="str">
        <f t="shared" ca="1" si="3"/>
        <v/>
      </c>
      <c r="M27" s="315" t="str">
        <f t="shared" ca="1" si="3"/>
        <v/>
      </c>
      <c r="N27" s="315" t="str">
        <f t="shared" ca="1" si="3"/>
        <v/>
      </c>
      <c r="O27" s="315" t="str">
        <f t="shared" ca="1" si="3"/>
        <v/>
      </c>
      <c r="P27" s="315" t="str">
        <f t="shared" ca="1" si="3"/>
        <v/>
      </c>
      <c r="Q27" s="315" t="str">
        <f t="shared" ca="1" si="3"/>
        <v/>
      </c>
    </row>
    <row r="28" spans="1:17" x14ac:dyDescent="0.2">
      <c r="A28" t="s">
        <v>1325</v>
      </c>
      <c r="B28" t="s">
        <v>49</v>
      </c>
      <c r="C28" t="s">
        <v>1661</v>
      </c>
      <c r="E28">
        <v>22</v>
      </c>
      <c r="F28" s="315"/>
      <c r="G28" s="315" t="str">
        <f t="shared" ca="1" si="3"/>
        <v/>
      </c>
      <c r="H28" s="315" t="str">
        <f t="shared" ca="1" si="3"/>
        <v/>
      </c>
      <c r="I28" s="315" t="str">
        <f t="shared" ca="1" si="3"/>
        <v/>
      </c>
      <c r="J28" s="315" t="str">
        <f t="shared" ca="1" si="3"/>
        <v/>
      </c>
      <c r="K28" s="315" t="str">
        <f t="shared" ca="1" si="3"/>
        <v/>
      </c>
      <c r="L28" s="315" t="str">
        <f t="shared" ca="1" si="3"/>
        <v/>
      </c>
      <c r="M28" s="315" t="str">
        <f t="shared" ca="1" si="3"/>
        <v/>
      </c>
      <c r="N28" s="315" t="str">
        <f t="shared" ca="1" si="3"/>
        <v/>
      </c>
      <c r="O28" s="315" t="str">
        <f t="shared" ca="1" si="3"/>
        <v/>
      </c>
      <c r="P28" s="315" t="str">
        <f t="shared" ca="1" si="3"/>
        <v/>
      </c>
      <c r="Q28" s="315" t="str">
        <f t="shared" ca="1" si="3"/>
        <v/>
      </c>
    </row>
    <row r="29" spans="1:17" x14ac:dyDescent="0.2">
      <c r="A29" t="s">
        <v>1325</v>
      </c>
      <c r="B29" t="s">
        <v>48</v>
      </c>
      <c r="C29" t="s">
        <v>1662</v>
      </c>
      <c r="E29">
        <v>23</v>
      </c>
      <c r="F29" s="315"/>
      <c r="G29" s="315" t="str">
        <f t="shared" ca="1" si="3"/>
        <v/>
      </c>
      <c r="H29" s="315" t="str">
        <f t="shared" ca="1" si="3"/>
        <v/>
      </c>
      <c r="I29" s="315" t="str">
        <f t="shared" ca="1" si="3"/>
        <v/>
      </c>
      <c r="J29" s="315" t="str">
        <f t="shared" ca="1" si="3"/>
        <v/>
      </c>
      <c r="K29" s="315" t="str">
        <f t="shared" ca="1" si="3"/>
        <v/>
      </c>
      <c r="L29" s="315" t="str">
        <f t="shared" ca="1" si="3"/>
        <v/>
      </c>
      <c r="M29" s="315" t="str">
        <f t="shared" ca="1" si="3"/>
        <v/>
      </c>
      <c r="N29" s="315" t="str">
        <f t="shared" ca="1" si="3"/>
        <v/>
      </c>
      <c r="O29" s="315" t="str">
        <f t="shared" ca="1" si="3"/>
        <v/>
      </c>
      <c r="P29" s="315" t="str">
        <f t="shared" ca="1" si="3"/>
        <v/>
      </c>
      <c r="Q29" s="315" t="str">
        <f t="shared" ca="1" si="3"/>
        <v/>
      </c>
    </row>
    <row r="30" spans="1:17" x14ac:dyDescent="0.2">
      <c r="A30" t="s">
        <v>1326</v>
      </c>
      <c r="B30" t="s">
        <v>51</v>
      </c>
      <c r="C30" t="s">
        <v>1663</v>
      </c>
      <c r="E30">
        <v>24</v>
      </c>
      <c r="F30" s="315"/>
      <c r="G30" s="315" t="str">
        <f t="shared" ca="1" si="3"/>
        <v/>
      </c>
      <c r="H30" s="315" t="str">
        <f t="shared" ca="1" si="3"/>
        <v/>
      </c>
      <c r="I30" s="315" t="str">
        <f t="shared" ca="1" si="3"/>
        <v/>
      </c>
      <c r="J30" s="315" t="str">
        <f t="shared" ca="1" si="3"/>
        <v/>
      </c>
      <c r="K30" s="315" t="str">
        <f t="shared" ca="1" si="3"/>
        <v/>
      </c>
      <c r="L30" s="315" t="str">
        <f t="shared" ca="1" si="3"/>
        <v/>
      </c>
      <c r="M30" s="315" t="str">
        <f t="shared" ca="1" si="3"/>
        <v/>
      </c>
      <c r="N30" s="315" t="str">
        <f t="shared" ca="1" si="3"/>
        <v/>
      </c>
      <c r="O30" s="315" t="str">
        <f t="shared" ca="1" si="3"/>
        <v/>
      </c>
      <c r="P30" s="315" t="str">
        <f t="shared" ca="1" si="3"/>
        <v/>
      </c>
      <c r="Q30" s="315" t="str">
        <f t="shared" ca="1" si="3"/>
        <v/>
      </c>
    </row>
    <row r="31" spans="1:17" x14ac:dyDescent="0.2">
      <c r="A31" t="s">
        <v>1327</v>
      </c>
      <c r="B31" t="s">
        <v>53</v>
      </c>
      <c r="C31" t="s">
        <v>1664</v>
      </c>
      <c r="E31">
        <v>25</v>
      </c>
      <c r="F31" s="315"/>
      <c r="G31" s="315" t="str">
        <f t="shared" ca="1" si="3"/>
        <v/>
      </c>
      <c r="H31" s="315" t="str">
        <f t="shared" ca="1" si="3"/>
        <v/>
      </c>
      <c r="I31" s="315" t="str">
        <f t="shared" ca="1" si="3"/>
        <v/>
      </c>
      <c r="J31" s="315" t="str">
        <f t="shared" ca="1" si="3"/>
        <v/>
      </c>
      <c r="K31" s="315" t="str">
        <f t="shared" ca="1" si="3"/>
        <v/>
      </c>
      <c r="L31" s="315" t="str">
        <f t="shared" ca="1" si="3"/>
        <v/>
      </c>
      <c r="M31" s="315" t="str">
        <f t="shared" ca="1" si="3"/>
        <v/>
      </c>
      <c r="N31" s="315" t="str">
        <f t="shared" ca="1" si="3"/>
        <v/>
      </c>
      <c r="O31" s="315" t="str">
        <f t="shared" ca="1" si="3"/>
        <v/>
      </c>
      <c r="P31" s="315" t="str">
        <f t="shared" ca="1" si="3"/>
        <v/>
      </c>
      <c r="Q31" s="315" t="str">
        <f t="shared" ca="1" si="3"/>
        <v/>
      </c>
    </row>
    <row r="32" spans="1:17" x14ac:dyDescent="0.2">
      <c r="A32" t="s">
        <v>1328</v>
      </c>
      <c r="B32" t="s">
        <v>16</v>
      </c>
      <c r="C32" t="s">
        <v>1665</v>
      </c>
    </row>
    <row r="33" spans="1:3" x14ac:dyDescent="0.2">
      <c r="A33" t="s">
        <v>1328</v>
      </c>
      <c r="B33" t="s">
        <v>55</v>
      </c>
      <c r="C33" t="s">
        <v>1666</v>
      </c>
    </row>
    <row r="34" spans="1:3" x14ac:dyDescent="0.2">
      <c r="A34" t="s">
        <v>1328</v>
      </c>
      <c r="B34" t="s">
        <v>56</v>
      </c>
      <c r="C34" t="s">
        <v>1667</v>
      </c>
    </row>
    <row r="35" spans="1:3" x14ac:dyDescent="0.2">
      <c r="A35" t="s">
        <v>1329</v>
      </c>
      <c r="B35" t="s">
        <v>61</v>
      </c>
      <c r="C35" t="s">
        <v>1668</v>
      </c>
    </row>
    <row r="36" spans="1:3" x14ac:dyDescent="0.2">
      <c r="A36" t="s">
        <v>1329</v>
      </c>
      <c r="B36" t="s">
        <v>60</v>
      </c>
      <c r="C36" t="s">
        <v>1669</v>
      </c>
    </row>
    <row r="37" spans="1:3" x14ac:dyDescent="0.2">
      <c r="A37" t="s">
        <v>1329</v>
      </c>
      <c r="B37" t="s">
        <v>64</v>
      </c>
      <c r="C37" t="s">
        <v>1670</v>
      </c>
    </row>
    <row r="38" spans="1:3" x14ac:dyDescent="0.2">
      <c r="A38" t="s">
        <v>1329</v>
      </c>
      <c r="B38" t="s">
        <v>62</v>
      </c>
      <c r="C38" t="s">
        <v>1671</v>
      </c>
    </row>
    <row r="39" spans="1:3" x14ac:dyDescent="0.2">
      <c r="A39" t="s">
        <v>1329</v>
      </c>
      <c r="B39" t="s">
        <v>63</v>
      </c>
      <c r="C39" t="s">
        <v>1672</v>
      </c>
    </row>
    <row r="40" spans="1:3" x14ac:dyDescent="0.2">
      <c r="A40" t="s">
        <v>1330</v>
      </c>
      <c r="B40" t="s">
        <v>61</v>
      </c>
      <c r="C40" t="s">
        <v>1673</v>
      </c>
    </row>
    <row r="41" spans="1:3" x14ac:dyDescent="0.2">
      <c r="A41" t="s">
        <v>1330</v>
      </c>
      <c r="B41" t="s">
        <v>60</v>
      </c>
      <c r="C41" t="s">
        <v>1674</v>
      </c>
    </row>
    <row r="42" spans="1:3" x14ac:dyDescent="0.2">
      <c r="A42" t="s">
        <v>1330</v>
      </c>
      <c r="B42" t="s">
        <v>64</v>
      </c>
      <c r="C42" t="s">
        <v>1675</v>
      </c>
    </row>
    <row r="43" spans="1:3" x14ac:dyDescent="0.2">
      <c r="A43" t="s">
        <v>1330</v>
      </c>
      <c r="B43" t="s">
        <v>62</v>
      </c>
      <c r="C43" t="s">
        <v>1676</v>
      </c>
    </row>
    <row r="44" spans="1:3" x14ac:dyDescent="0.2">
      <c r="A44" t="s">
        <v>1330</v>
      </c>
      <c r="B44" t="s">
        <v>63</v>
      </c>
      <c r="C44" t="s">
        <v>1677</v>
      </c>
    </row>
    <row r="45" spans="1:3" x14ac:dyDescent="0.2">
      <c r="A45" t="s">
        <v>1331</v>
      </c>
      <c r="B45" t="s">
        <v>61</v>
      </c>
      <c r="C45" t="s">
        <v>1678</v>
      </c>
    </row>
    <row r="46" spans="1:3" x14ac:dyDescent="0.2">
      <c r="A46" t="s">
        <v>1332</v>
      </c>
      <c r="B46" t="s">
        <v>68</v>
      </c>
      <c r="C46" t="s">
        <v>1679</v>
      </c>
    </row>
    <row r="47" spans="1:3" x14ac:dyDescent="0.2">
      <c r="A47" t="s">
        <v>1333</v>
      </c>
      <c r="B47" t="s">
        <v>71</v>
      </c>
      <c r="C47" t="s">
        <v>1680</v>
      </c>
    </row>
    <row r="48" spans="1:3" x14ac:dyDescent="0.2">
      <c r="A48" t="s">
        <v>1334</v>
      </c>
      <c r="B48" t="s">
        <v>71</v>
      </c>
      <c r="C48" t="s">
        <v>1681</v>
      </c>
    </row>
    <row r="49" spans="1:3" x14ac:dyDescent="0.2">
      <c r="A49" t="s">
        <v>1334</v>
      </c>
      <c r="B49" t="s">
        <v>60</v>
      </c>
      <c r="C49" t="s">
        <v>1682</v>
      </c>
    </row>
    <row r="50" spans="1:3" x14ac:dyDescent="0.2">
      <c r="A50" t="s">
        <v>1334</v>
      </c>
      <c r="B50" t="s">
        <v>64</v>
      </c>
      <c r="C50" t="s">
        <v>1683</v>
      </c>
    </row>
    <row r="51" spans="1:3" x14ac:dyDescent="0.2">
      <c r="A51" t="s">
        <v>1334</v>
      </c>
      <c r="B51" t="s">
        <v>62</v>
      </c>
      <c r="C51" t="s">
        <v>1684</v>
      </c>
    </row>
    <row r="52" spans="1:3" x14ac:dyDescent="0.2">
      <c r="A52" t="s">
        <v>1334</v>
      </c>
      <c r="B52" t="s">
        <v>63</v>
      </c>
      <c r="C52" t="s">
        <v>1685</v>
      </c>
    </row>
    <row r="53" spans="1:3" x14ac:dyDescent="0.2">
      <c r="A53" t="s">
        <v>1335</v>
      </c>
      <c r="B53" t="s">
        <v>60</v>
      </c>
      <c r="C53" t="s">
        <v>1686</v>
      </c>
    </row>
    <row r="54" spans="1:3" x14ac:dyDescent="0.2">
      <c r="A54" t="s">
        <v>1335</v>
      </c>
      <c r="B54" t="s">
        <v>64</v>
      </c>
      <c r="C54" t="s">
        <v>417</v>
      </c>
    </row>
    <row r="55" spans="1:3" x14ac:dyDescent="0.2">
      <c r="A55" t="s">
        <v>1335</v>
      </c>
      <c r="B55" t="s">
        <v>62</v>
      </c>
      <c r="C55" t="s">
        <v>418</v>
      </c>
    </row>
    <row r="56" spans="1:3" x14ac:dyDescent="0.2">
      <c r="A56" t="s">
        <v>1335</v>
      </c>
      <c r="B56" t="s">
        <v>63</v>
      </c>
      <c r="C56" t="s">
        <v>419</v>
      </c>
    </row>
    <row r="57" spans="1:3" x14ac:dyDescent="0.2">
      <c r="A57" t="s">
        <v>1336</v>
      </c>
      <c r="B57" t="s">
        <v>76</v>
      </c>
      <c r="C57" t="s">
        <v>420</v>
      </c>
    </row>
    <row r="58" spans="1:3" x14ac:dyDescent="0.2">
      <c r="A58" t="s">
        <v>1337</v>
      </c>
      <c r="B58" t="s">
        <v>76</v>
      </c>
      <c r="C58" t="s">
        <v>421</v>
      </c>
    </row>
    <row r="59" spans="1:3" x14ac:dyDescent="0.2">
      <c r="A59" t="s">
        <v>1338</v>
      </c>
      <c r="B59" t="s">
        <v>81</v>
      </c>
      <c r="C59" t="s">
        <v>422</v>
      </c>
    </row>
    <row r="60" spans="1:3" x14ac:dyDescent="0.2">
      <c r="A60" t="s">
        <v>1338</v>
      </c>
      <c r="B60" t="s">
        <v>398</v>
      </c>
      <c r="C60" t="s">
        <v>423</v>
      </c>
    </row>
    <row r="61" spans="1:3" x14ac:dyDescent="0.2">
      <c r="A61" t="s">
        <v>1338</v>
      </c>
      <c r="B61" t="s">
        <v>399</v>
      </c>
      <c r="C61" t="s">
        <v>424</v>
      </c>
    </row>
    <row r="62" spans="1:3" x14ac:dyDescent="0.2">
      <c r="A62" t="s">
        <v>1338</v>
      </c>
      <c r="B62" t="s">
        <v>400</v>
      </c>
      <c r="C62" t="s">
        <v>425</v>
      </c>
    </row>
    <row r="63" spans="1:3" x14ac:dyDescent="0.2">
      <c r="A63" t="s">
        <v>1339</v>
      </c>
      <c r="B63" t="s">
        <v>405</v>
      </c>
      <c r="C63" t="s">
        <v>426</v>
      </c>
    </row>
    <row r="64" spans="1:3" x14ac:dyDescent="0.2">
      <c r="A64" t="s">
        <v>1339</v>
      </c>
      <c r="B64" t="s">
        <v>404</v>
      </c>
      <c r="C64" t="s">
        <v>427</v>
      </c>
    </row>
    <row r="65" spans="1:3" x14ac:dyDescent="0.2">
      <c r="A65" t="s">
        <v>1339</v>
      </c>
      <c r="B65" t="s">
        <v>403</v>
      </c>
      <c r="C65" t="s">
        <v>705</v>
      </c>
    </row>
    <row r="66" spans="1:3" x14ac:dyDescent="0.2">
      <c r="A66" t="s">
        <v>1339</v>
      </c>
      <c r="B66" t="s">
        <v>27</v>
      </c>
      <c r="C66" t="s">
        <v>706</v>
      </c>
    </row>
    <row r="67" spans="1:3" x14ac:dyDescent="0.2">
      <c r="A67" t="s">
        <v>1339</v>
      </c>
      <c r="B67" t="s">
        <v>402</v>
      </c>
      <c r="C67" t="s">
        <v>707</v>
      </c>
    </row>
    <row r="68" spans="1:3" x14ac:dyDescent="0.2">
      <c r="A68" t="s">
        <v>1340</v>
      </c>
      <c r="B68" t="s">
        <v>68</v>
      </c>
      <c r="C68" t="s">
        <v>708</v>
      </c>
    </row>
    <row r="69" spans="1:3" x14ac:dyDescent="0.2">
      <c r="A69" t="s">
        <v>1340</v>
      </c>
      <c r="B69" t="s">
        <v>408</v>
      </c>
      <c r="C69" t="s">
        <v>709</v>
      </c>
    </row>
    <row r="70" spans="1:3" x14ac:dyDescent="0.2">
      <c r="A70" t="s">
        <v>1340</v>
      </c>
      <c r="B70" t="s">
        <v>60</v>
      </c>
      <c r="C70" t="s">
        <v>710</v>
      </c>
    </row>
    <row r="71" spans="1:3" x14ac:dyDescent="0.2">
      <c r="A71" t="s">
        <v>1340</v>
      </c>
      <c r="B71" t="s">
        <v>64</v>
      </c>
      <c r="C71" t="s">
        <v>711</v>
      </c>
    </row>
    <row r="72" spans="1:3" x14ac:dyDescent="0.2">
      <c r="A72" t="s">
        <v>1340</v>
      </c>
      <c r="B72" t="s">
        <v>62</v>
      </c>
      <c r="C72" t="s">
        <v>712</v>
      </c>
    </row>
    <row r="73" spans="1:3" x14ac:dyDescent="0.2">
      <c r="A73" t="s">
        <v>1340</v>
      </c>
      <c r="B73" t="s">
        <v>63</v>
      </c>
      <c r="C73" t="s">
        <v>713</v>
      </c>
    </row>
    <row r="74" spans="1:3" x14ac:dyDescent="0.2">
      <c r="A74" t="s">
        <v>1341</v>
      </c>
      <c r="B74" t="s">
        <v>412</v>
      </c>
      <c r="C74" t="s">
        <v>714</v>
      </c>
    </row>
    <row r="75" spans="1:3" x14ac:dyDescent="0.2">
      <c r="A75" t="s">
        <v>1342</v>
      </c>
      <c r="B75" t="s">
        <v>412</v>
      </c>
      <c r="C75" t="s">
        <v>715</v>
      </c>
    </row>
    <row r="76" spans="1:3" x14ac:dyDescent="0.2">
      <c r="A76" t="s">
        <v>1342</v>
      </c>
      <c r="B76" t="s">
        <v>94</v>
      </c>
      <c r="C76" t="s">
        <v>716</v>
      </c>
    </row>
    <row r="77" spans="1:3" x14ac:dyDescent="0.2">
      <c r="A77" t="s">
        <v>1342</v>
      </c>
      <c r="B77" t="s">
        <v>61</v>
      </c>
      <c r="C77" t="s">
        <v>717</v>
      </c>
    </row>
    <row r="78" spans="1:3" x14ac:dyDescent="0.2">
      <c r="A78" t="s">
        <v>1342</v>
      </c>
      <c r="B78" t="s">
        <v>60</v>
      </c>
      <c r="C78" t="s">
        <v>718</v>
      </c>
    </row>
    <row r="79" spans="1:3" x14ac:dyDescent="0.2">
      <c r="A79" t="s">
        <v>1342</v>
      </c>
      <c r="B79" t="s">
        <v>64</v>
      </c>
      <c r="C79" t="s">
        <v>719</v>
      </c>
    </row>
    <row r="80" spans="1:3" x14ac:dyDescent="0.2">
      <c r="A80" t="s">
        <v>1342</v>
      </c>
      <c r="B80" t="s">
        <v>62</v>
      </c>
      <c r="C80" t="s">
        <v>720</v>
      </c>
    </row>
    <row r="81" spans="1:3" x14ac:dyDescent="0.2">
      <c r="A81" t="s">
        <v>1342</v>
      </c>
      <c r="B81" t="s">
        <v>93</v>
      </c>
      <c r="C81" t="s">
        <v>721</v>
      </c>
    </row>
    <row r="82" spans="1:3" x14ac:dyDescent="0.2">
      <c r="A82" t="s">
        <v>1342</v>
      </c>
      <c r="B82" t="s">
        <v>414</v>
      </c>
      <c r="C82" t="s">
        <v>722</v>
      </c>
    </row>
    <row r="83" spans="1:3" x14ac:dyDescent="0.2">
      <c r="A83" t="s">
        <v>1343</v>
      </c>
      <c r="B83" t="s">
        <v>98</v>
      </c>
      <c r="C83" t="s">
        <v>724</v>
      </c>
    </row>
    <row r="84" spans="1:3" x14ac:dyDescent="0.2">
      <c r="A84" t="s">
        <v>1343</v>
      </c>
      <c r="B84" t="s">
        <v>99</v>
      </c>
      <c r="C84" t="s">
        <v>725</v>
      </c>
    </row>
    <row r="85" spans="1:3" x14ac:dyDescent="0.2">
      <c r="A85" t="s">
        <v>1343</v>
      </c>
      <c r="B85" t="s">
        <v>100</v>
      </c>
      <c r="C85" t="s">
        <v>726</v>
      </c>
    </row>
    <row r="86" spans="1:3" x14ac:dyDescent="0.2">
      <c r="A86" t="s">
        <v>1343</v>
      </c>
      <c r="B86" t="s">
        <v>101</v>
      </c>
      <c r="C86" t="s">
        <v>727</v>
      </c>
    </row>
    <row r="87" spans="1:3" x14ac:dyDescent="0.2">
      <c r="A87" t="s">
        <v>1343</v>
      </c>
      <c r="B87" t="s">
        <v>97</v>
      </c>
      <c r="C87" t="s">
        <v>728</v>
      </c>
    </row>
    <row r="88" spans="1:3" x14ac:dyDescent="0.2">
      <c r="A88" t="s">
        <v>1343</v>
      </c>
      <c r="B88" t="s">
        <v>102</v>
      </c>
      <c r="C88" t="s">
        <v>729</v>
      </c>
    </row>
    <row r="89" spans="1:3" x14ac:dyDescent="0.2">
      <c r="A89" t="s">
        <v>1343</v>
      </c>
      <c r="B89" t="s">
        <v>103</v>
      </c>
      <c r="C89" t="s">
        <v>730</v>
      </c>
    </row>
    <row r="90" spans="1:3" x14ac:dyDescent="0.2">
      <c r="A90" t="s">
        <v>1343</v>
      </c>
      <c r="B90" t="s">
        <v>96</v>
      </c>
      <c r="C90" t="s">
        <v>731</v>
      </c>
    </row>
    <row r="91" spans="1:3" x14ac:dyDescent="0.2">
      <c r="A91" t="s">
        <v>1344</v>
      </c>
      <c r="B91" t="s">
        <v>106</v>
      </c>
      <c r="C91" t="s">
        <v>732</v>
      </c>
    </row>
    <row r="92" spans="1:3" x14ac:dyDescent="0.2">
      <c r="A92" t="s">
        <v>1344</v>
      </c>
      <c r="B92" t="s">
        <v>101</v>
      </c>
      <c r="C92" t="s">
        <v>733</v>
      </c>
    </row>
    <row r="93" spans="1:3" x14ac:dyDescent="0.2">
      <c r="A93" t="s">
        <v>1344</v>
      </c>
      <c r="B93" t="s">
        <v>107</v>
      </c>
      <c r="C93" t="s">
        <v>734</v>
      </c>
    </row>
    <row r="94" spans="1:3" x14ac:dyDescent="0.2">
      <c r="A94" t="s">
        <v>1344</v>
      </c>
      <c r="B94" t="s">
        <v>105</v>
      </c>
      <c r="C94" t="s">
        <v>735</v>
      </c>
    </row>
    <row r="95" spans="1:3" x14ac:dyDescent="0.2">
      <c r="A95" t="s">
        <v>1345</v>
      </c>
      <c r="B95" t="s">
        <v>112</v>
      </c>
      <c r="C95" t="s">
        <v>736</v>
      </c>
    </row>
    <row r="96" spans="1:3" x14ac:dyDescent="0.2">
      <c r="A96" t="s">
        <v>1345</v>
      </c>
      <c r="B96" t="s">
        <v>109</v>
      </c>
      <c r="C96" t="s">
        <v>737</v>
      </c>
    </row>
    <row r="97" spans="1:3" x14ac:dyDescent="0.2">
      <c r="A97" t="s">
        <v>1345</v>
      </c>
      <c r="B97" t="s">
        <v>110</v>
      </c>
      <c r="C97" t="s">
        <v>738</v>
      </c>
    </row>
    <row r="98" spans="1:3" x14ac:dyDescent="0.2">
      <c r="A98" t="s">
        <v>1345</v>
      </c>
      <c r="B98" t="s">
        <v>111</v>
      </c>
      <c r="C98" t="s">
        <v>739</v>
      </c>
    </row>
    <row r="99" spans="1:3" x14ac:dyDescent="0.2">
      <c r="A99" t="s">
        <v>1346</v>
      </c>
      <c r="B99" t="s">
        <v>115</v>
      </c>
      <c r="C99" t="s">
        <v>740</v>
      </c>
    </row>
    <row r="100" spans="1:3" x14ac:dyDescent="0.2">
      <c r="A100" t="s">
        <v>1346</v>
      </c>
      <c r="B100" t="s">
        <v>114</v>
      </c>
      <c r="C100" t="s">
        <v>741</v>
      </c>
    </row>
    <row r="101" spans="1:3" x14ac:dyDescent="0.2">
      <c r="A101" t="s">
        <v>1346</v>
      </c>
      <c r="B101" t="s">
        <v>116</v>
      </c>
      <c r="C101" t="s">
        <v>742</v>
      </c>
    </row>
    <row r="102" spans="1:3" x14ac:dyDescent="0.2">
      <c r="A102" t="s">
        <v>1346</v>
      </c>
      <c r="B102" t="s">
        <v>430</v>
      </c>
      <c r="C102" t="s">
        <v>743</v>
      </c>
    </row>
    <row r="103" spans="1:3" x14ac:dyDescent="0.2">
      <c r="A103" t="s">
        <v>1346</v>
      </c>
      <c r="B103" t="s">
        <v>431</v>
      </c>
      <c r="C103" t="s">
        <v>744</v>
      </c>
    </row>
    <row r="104" spans="1:3" x14ac:dyDescent="0.2">
      <c r="A104" t="s">
        <v>1346</v>
      </c>
      <c r="B104" t="s">
        <v>432</v>
      </c>
      <c r="C104" t="s">
        <v>745</v>
      </c>
    </row>
    <row r="105" spans="1:3" x14ac:dyDescent="0.2">
      <c r="A105" t="s">
        <v>1346</v>
      </c>
      <c r="B105" t="s">
        <v>433</v>
      </c>
      <c r="C105" t="s">
        <v>746</v>
      </c>
    </row>
    <row r="106" spans="1:3" x14ac:dyDescent="0.2">
      <c r="A106" t="s">
        <v>1347</v>
      </c>
      <c r="B106" t="s">
        <v>435</v>
      </c>
      <c r="C106" t="s">
        <v>747</v>
      </c>
    </row>
    <row r="107" spans="1:3" x14ac:dyDescent="0.2">
      <c r="A107" t="s">
        <v>1347</v>
      </c>
      <c r="B107" t="s">
        <v>436</v>
      </c>
      <c r="C107" t="s">
        <v>748</v>
      </c>
    </row>
    <row r="108" spans="1:3" x14ac:dyDescent="0.2">
      <c r="A108" t="s">
        <v>1347</v>
      </c>
      <c r="B108" t="s">
        <v>437</v>
      </c>
      <c r="C108" t="s">
        <v>749</v>
      </c>
    </row>
    <row r="109" spans="1:3" x14ac:dyDescent="0.2">
      <c r="A109" t="s">
        <v>1348</v>
      </c>
      <c r="B109" t="s">
        <v>440</v>
      </c>
      <c r="C109" t="s">
        <v>750</v>
      </c>
    </row>
    <row r="110" spans="1:3" x14ac:dyDescent="0.2">
      <c r="A110" t="s">
        <v>1348</v>
      </c>
      <c r="B110" t="s">
        <v>439</v>
      </c>
      <c r="C110" t="s">
        <v>751</v>
      </c>
    </row>
    <row r="111" spans="1:3" x14ac:dyDescent="0.2">
      <c r="A111" t="s">
        <v>1348</v>
      </c>
      <c r="B111" t="s">
        <v>441</v>
      </c>
      <c r="C111" t="s">
        <v>752</v>
      </c>
    </row>
    <row r="112" spans="1:3" x14ac:dyDescent="0.2">
      <c r="A112" t="s">
        <v>1349</v>
      </c>
      <c r="B112" t="s">
        <v>446</v>
      </c>
      <c r="C112" t="s">
        <v>753</v>
      </c>
    </row>
    <row r="113" spans="1:3" x14ac:dyDescent="0.2">
      <c r="A113" t="s">
        <v>1349</v>
      </c>
      <c r="B113" t="s">
        <v>447</v>
      </c>
      <c r="C113" t="s">
        <v>754</v>
      </c>
    </row>
    <row r="114" spans="1:3" x14ac:dyDescent="0.2">
      <c r="A114" t="s">
        <v>1349</v>
      </c>
      <c r="B114" t="s">
        <v>448</v>
      </c>
      <c r="C114" t="s">
        <v>755</v>
      </c>
    </row>
    <row r="115" spans="1:3" x14ac:dyDescent="0.2">
      <c r="A115" t="s">
        <v>1349</v>
      </c>
      <c r="B115" t="s">
        <v>449</v>
      </c>
      <c r="C115" t="s">
        <v>756</v>
      </c>
    </row>
    <row r="116" spans="1:3" x14ac:dyDescent="0.2">
      <c r="A116" t="s">
        <v>1349</v>
      </c>
      <c r="B116" t="s">
        <v>450</v>
      </c>
      <c r="C116" t="s">
        <v>757</v>
      </c>
    </row>
    <row r="117" spans="1:3" x14ac:dyDescent="0.2">
      <c r="A117" t="s">
        <v>1349</v>
      </c>
      <c r="B117" t="s">
        <v>723</v>
      </c>
      <c r="C117" t="s">
        <v>758</v>
      </c>
    </row>
    <row r="118" spans="1:3" x14ac:dyDescent="0.2">
      <c r="A118" t="s">
        <v>1349</v>
      </c>
      <c r="B118" t="s">
        <v>443</v>
      </c>
      <c r="C118" t="s">
        <v>759</v>
      </c>
    </row>
    <row r="119" spans="1:3" x14ac:dyDescent="0.2">
      <c r="A119" t="s">
        <v>1349</v>
      </c>
      <c r="B119" t="s">
        <v>445</v>
      </c>
      <c r="C119" t="s">
        <v>760</v>
      </c>
    </row>
    <row r="120" spans="1:3" x14ac:dyDescent="0.2">
      <c r="A120" t="s">
        <v>1349</v>
      </c>
      <c r="B120" t="s">
        <v>451</v>
      </c>
      <c r="C120" t="s">
        <v>761</v>
      </c>
    </row>
    <row r="121" spans="1:3" x14ac:dyDescent="0.2">
      <c r="A121" t="s">
        <v>1349</v>
      </c>
      <c r="B121" t="s">
        <v>444</v>
      </c>
      <c r="C121" t="s">
        <v>762</v>
      </c>
    </row>
    <row r="122" spans="1:3" x14ac:dyDescent="0.2">
      <c r="A122" t="s">
        <v>1349</v>
      </c>
      <c r="B122" t="s">
        <v>452</v>
      </c>
      <c r="C122" t="s">
        <v>763</v>
      </c>
    </row>
    <row r="123" spans="1:3" x14ac:dyDescent="0.2">
      <c r="A123" t="s">
        <v>1350</v>
      </c>
      <c r="B123" t="s">
        <v>454</v>
      </c>
      <c r="C123" t="s">
        <v>764</v>
      </c>
    </row>
    <row r="124" spans="1:3" x14ac:dyDescent="0.2">
      <c r="A124" t="s">
        <v>1350</v>
      </c>
      <c r="B124" t="s">
        <v>455</v>
      </c>
      <c r="C124" t="s">
        <v>765</v>
      </c>
    </row>
    <row r="125" spans="1:3" x14ac:dyDescent="0.2">
      <c r="A125" t="s">
        <v>1351</v>
      </c>
      <c r="B125" t="s">
        <v>458</v>
      </c>
      <c r="C125" t="s">
        <v>766</v>
      </c>
    </row>
    <row r="126" spans="1:3" x14ac:dyDescent="0.2">
      <c r="A126" t="s">
        <v>1351</v>
      </c>
      <c r="B126" t="s">
        <v>459</v>
      </c>
      <c r="C126" t="s">
        <v>767</v>
      </c>
    </row>
    <row r="127" spans="1:3" x14ac:dyDescent="0.2">
      <c r="A127" t="s">
        <v>1351</v>
      </c>
      <c r="B127" t="s">
        <v>457</v>
      </c>
      <c r="C127" t="s">
        <v>768</v>
      </c>
    </row>
    <row r="128" spans="1:3" x14ac:dyDescent="0.2">
      <c r="A128" t="s">
        <v>1351</v>
      </c>
      <c r="B128" t="s">
        <v>460</v>
      </c>
      <c r="C128" t="s">
        <v>769</v>
      </c>
    </row>
    <row r="129" spans="1:3" x14ac:dyDescent="0.2">
      <c r="A129" t="s">
        <v>1351</v>
      </c>
      <c r="B129" t="s">
        <v>461</v>
      </c>
      <c r="C129" t="s">
        <v>770</v>
      </c>
    </row>
    <row r="130" spans="1:3" x14ac:dyDescent="0.2">
      <c r="A130" t="s">
        <v>1352</v>
      </c>
      <c r="B130" t="s">
        <v>463</v>
      </c>
      <c r="C130" t="s">
        <v>771</v>
      </c>
    </row>
    <row r="131" spans="1:3" x14ac:dyDescent="0.2">
      <c r="A131" t="s">
        <v>1352</v>
      </c>
      <c r="B131" t="s">
        <v>464</v>
      </c>
      <c r="C131" t="s">
        <v>772</v>
      </c>
    </row>
    <row r="132" spans="1:3" x14ac:dyDescent="0.2">
      <c r="A132" t="s">
        <v>1353</v>
      </c>
      <c r="B132" t="s">
        <v>466</v>
      </c>
      <c r="C132" t="s">
        <v>773</v>
      </c>
    </row>
    <row r="133" spans="1:3" x14ac:dyDescent="0.2">
      <c r="A133" t="s">
        <v>1353</v>
      </c>
      <c r="B133" t="s">
        <v>467</v>
      </c>
      <c r="C133" t="s">
        <v>774</v>
      </c>
    </row>
    <row r="134" spans="1:3" x14ac:dyDescent="0.2">
      <c r="A134" t="s">
        <v>1354</v>
      </c>
      <c r="B134" t="s">
        <v>469</v>
      </c>
      <c r="C134" t="s">
        <v>775</v>
      </c>
    </row>
    <row r="135" spans="1:3" x14ac:dyDescent="0.2">
      <c r="A135" t="s">
        <v>1354</v>
      </c>
      <c r="B135" t="s">
        <v>470</v>
      </c>
      <c r="C135" t="s">
        <v>776</v>
      </c>
    </row>
    <row r="136" spans="1:3" x14ac:dyDescent="0.2">
      <c r="A136" t="s">
        <v>1355</v>
      </c>
      <c r="B136" t="s">
        <v>472</v>
      </c>
      <c r="C136" t="s">
        <v>777</v>
      </c>
    </row>
    <row r="137" spans="1:3" x14ac:dyDescent="0.2">
      <c r="A137" t="s">
        <v>1355</v>
      </c>
      <c r="B137" t="s">
        <v>473</v>
      </c>
      <c r="C137" t="s">
        <v>778</v>
      </c>
    </row>
    <row r="138" spans="1:3" x14ac:dyDescent="0.2">
      <c r="A138" t="s">
        <v>1356</v>
      </c>
      <c r="B138" t="s">
        <v>475</v>
      </c>
      <c r="C138" t="s">
        <v>779</v>
      </c>
    </row>
    <row r="139" spans="1:3" x14ac:dyDescent="0.2">
      <c r="A139" t="s">
        <v>1356</v>
      </c>
      <c r="B139" t="s">
        <v>477</v>
      </c>
      <c r="C139" t="s">
        <v>780</v>
      </c>
    </row>
    <row r="140" spans="1:3" x14ac:dyDescent="0.2">
      <c r="A140" t="s">
        <v>1356</v>
      </c>
      <c r="B140" t="s">
        <v>476</v>
      </c>
      <c r="C140" t="s">
        <v>781</v>
      </c>
    </row>
    <row r="141" spans="1:3" x14ac:dyDescent="0.2">
      <c r="A141" t="s">
        <v>1356</v>
      </c>
      <c r="B141" t="s">
        <v>478</v>
      </c>
      <c r="C141" t="s">
        <v>782</v>
      </c>
    </row>
    <row r="142" spans="1:3" x14ac:dyDescent="0.2">
      <c r="A142" t="s">
        <v>1357</v>
      </c>
      <c r="B142" t="s">
        <v>483</v>
      </c>
      <c r="C142" t="s">
        <v>783</v>
      </c>
    </row>
    <row r="143" spans="1:3" x14ac:dyDescent="0.2">
      <c r="A143" t="s">
        <v>1357</v>
      </c>
      <c r="B143" t="s">
        <v>485</v>
      </c>
      <c r="C143" t="s">
        <v>784</v>
      </c>
    </row>
    <row r="144" spans="1:3" x14ac:dyDescent="0.2">
      <c r="A144" t="s">
        <v>1357</v>
      </c>
      <c r="B144" t="s">
        <v>484</v>
      </c>
      <c r="C144" t="s">
        <v>785</v>
      </c>
    </row>
    <row r="145" spans="1:3" x14ac:dyDescent="0.2">
      <c r="A145" t="s">
        <v>1357</v>
      </c>
      <c r="B145" t="s">
        <v>1203</v>
      </c>
      <c r="C145" t="s">
        <v>786</v>
      </c>
    </row>
    <row r="146" spans="1:3" x14ac:dyDescent="0.2">
      <c r="A146" t="s">
        <v>1357</v>
      </c>
      <c r="B146" t="s">
        <v>1204</v>
      </c>
      <c r="C146" t="s">
        <v>787</v>
      </c>
    </row>
    <row r="147" spans="1:3" x14ac:dyDescent="0.2">
      <c r="A147" t="s">
        <v>1357</v>
      </c>
      <c r="B147" t="s">
        <v>486</v>
      </c>
      <c r="C147" t="s">
        <v>788</v>
      </c>
    </row>
    <row r="148" spans="1:3" x14ac:dyDescent="0.2">
      <c r="A148" t="s">
        <v>1358</v>
      </c>
      <c r="B148" t="s">
        <v>481</v>
      </c>
      <c r="C148" t="s">
        <v>789</v>
      </c>
    </row>
    <row r="149" spans="1:3" x14ac:dyDescent="0.2">
      <c r="A149" t="s">
        <v>1358</v>
      </c>
      <c r="B149" t="s">
        <v>480</v>
      </c>
      <c r="C149" t="s">
        <v>790</v>
      </c>
    </row>
    <row r="150" spans="1:3" x14ac:dyDescent="0.2">
      <c r="A150" t="s">
        <v>1358</v>
      </c>
      <c r="B150" t="s">
        <v>482</v>
      </c>
      <c r="C150" t="s">
        <v>791</v>
      </c>
    </row>
    <row r="151" spans="1:3" x14ac:dyDescent="0.2">
      <c r="A151" t="s">
        <v>1359</v>
      </c>
      <c r="B151" t="s">
        <v>1208</v>
      </c>
      <c r="C151" t="s">
        <v>792</v>
      </c>
    </row>
    <row r="152" spans="1:3" x14ac:dyDescent="0.2">
      <c r="A152" t="s">
        <v>1359</v>
      </c>
      <c r="B152" t="s">
        <v>1209</v>
      </c>
      <c r="C152" t="s">
        <v>792</v>
      </c>
    </row>
    <row r="153" spans="1:3" x14ac:dyDescent="0.2">
      <c r="A153" t="s">
        <v>1359</v>
      </c>
      <c r="B153" t="s">
        <v>1210</v>
      </c>
      <c r="C153" t="s">
        <v>793</v>
      </c>
    </row>
    <row r="154" spans="1:3" x14ac:dyDescent="0.2">
      <c r="A154" t="s">
        <v>1359</v>
      </c>
      <c r="B154" t="s">
        <v>1210</v>
      </c>
      <c r="C154" t="s">
        <v>794</v>
      </c>
    </row>
    <row r="155" spans="1:3" x14ac:dyDescent="0.2">
      <c r="A155" t="s">
        <v>1360</v>
      </c>
      <c r="B155" t="s">
        <v>1214</v>
      </c>
      <c r="C155" t="s">
        <v>795</v>
      </c>
    </row>
    <row r="156" spans="1:3" x14ac:dyDescent="0.2">
      <c r="A156" t="s">
        <v>1360</v>
      </c>
      <c r="B156" t="s">
        <v>1213</v>
      </c>
      <c r="C156" t="s">
        <v>796</v>
      </c>
    </row>
    <row r="157" spans="1:3" x14ac:dyDescent="0.2">
      <c r="A157" t="s">
        <v>1360</v>
      </c>
      <c r="B157" t="s">
        <v>1212</v>
      </c>
      <c r="C157" t="s">
        <v>797</v>
      </c>
    </row>
    <row r="158" spans="1:3" x14ac:dyDescent="0.2">
      <c r="A158" t="s">
        <v>1361</v>
      </c>
      <c r="B158" t="s">
        <v>2204</v>
      </c>
      <c r="C158" t="s">
        <v>798</v>
      </c>
    </row>
    <row r="159" spans="1:3" x14ac:dyDescent="0.2">
      <c r="A159" t="s">
        <v>1361</v>
      </c>
      <c r="B159" t="s">
        <v>2205</v>
      </c>
      <c r="C159" t="s">
        <v>799</v>
      </c>
    </row>
    <row r="160" spans="1:3" x14ac:dyDescent="0.2">
      <c r="A160" t="s">
        <v>1361</v>
      </c>
      <c r="B160" t="s">
        <v>2206</v>
      </c>
      <c r="C160" t="s">
        <v>800</v>
      </c>
    </row>
    <row r="161" spans="1:3" x14ac:dyDescent="0.2">
      <c r="A161" t="s">
        <v>1361</v>
      </c>
      <c r="B161" t="s">
        <v>1216</v>
      </c>
      <c r="C161" t="s">
        <v>801</v>
      </c>
    </row>
    <row r="162" spans="1:3" x14ac:dyDescent="0.2">
      <c r="A162" t="s">
        <v>1362</v>
      </c>
      <c r="B162" t="s">
        <v>2208</v>
      </c>
      <c r="C162" t="s">
        <v>802</v>
      </c>
    </row>
    <row r="163" spans="1:3" x14ac:dyDescent="0.2">
      <c r="A163" t="s">
        <v>1363</v>
      </c>
      <c r="B163" t="s">
        <v>2210</v>
      </c>
      <c r="C163" t="s">
        <v>803</v>
      </c>
    </row>
    <row r="164" spans="1:3" x14ac:dyDescent="0.2">
      <c r="A164" t="s">
        <v>1364</v>
      </c>
      <c r="B164" t="s">
        <v>2212</v>
      </c>
      <c r="C164" t="s">
        <v>804</v>
      </c>
    </row>
    <row r="165" spans="1:3" x14ac:dyDescent="0.2">
      <c r="A165" t="s">
        <v>1365</v>
      </c>
      <c r="B165" t="s">
        <v>2214</v>
      </c>
      <c r="C165" t="s">
        <v>805</v>
      </c>
    </row>
    <row r="166" spans="1:3" x14ac:dyDescent="0.2">
      <c r="A166" t="s">
        <v>1365</v>
      </c>
      <c r="B166" t="s">
        <v>2215</v>
      </c>
      <c r="C166" t="s">
        <v>806</v>
      </c>
    </row>
    <row r="167" spans="1:3" x14ac:dyDescent="0.2">
      <c r="A167" t="s">
        <v>1366</v>
      </c>
      <c r="B167" t="s">
        <v>2219</v>
      </c>
      <c r="C167" t="s">
        <v>807</v>
      </c>
    </row>
    <row r="168" spans="1:3" x14ac:dyDescent="0.2">
      <c r="A168" t="s">
        <v>1366</v>
      </c>
      <c r="B168" t="s">
        <v>2221</v>
      </c>
      <c r="C168" t="s">
        <v>808</v>
      </c>
    </row>
    <row r="169" spans="1:3" x14ac:dyDescent="0.2">
      <c r="A169" t="s">
        <v>1366</v>
      </c>
      <c r="B169" t="s">
        <v>2220</v>
      </c>
      <c r="C169" t="s">
        <v>809</v>
      </c>
    </row>
    <row r="170" spans="1:3" x14ac:dyDescent="0.2">
      <c r="A170" t="s">
        <v>1367</v>
      </c>
      <c r="B170" t="s">
        <v>2226</v>
      </c>
      <c r="C170" t="s">
        <v>810</v>
      </c>
    </row>
    <row r="171" spans="1:3" x14ac:dyDescent="0.2">
      <c r="A171" t="s">
        <v>1367</v>
      </c>
      <c r="B171" t="s">
        <v>2224</v>
      </c>
      <c r="C171" t="s">
        <v>811</v>
      </c>
    </row>
    <row r="172" spans="1:3" x14ac:dyDescent="0.2">
      <c r="A172" t="s">
        <v>1367</v>
      </c>
      <c r="B172" t="s">
        <v>2225</v>
      </c>
      <c r="C172" t="s">
        <v>812</v>
      </c>
    </row>
    <row r="173" spans="1:3" x14ac:dyDescent="0.2">
      <c r="A173" t="s">
        <v>1367</v>
      </c>
      <c r="B173" t="s">
        <v>2223</v>
      </c>
      <c r="C173" t="s">
        <v>813</v>
      </c>
    </row>
    <row r="174" spans="1:3" x14ac:dyDescent="0.2">
      <c r="A174" t="s">
        <v>1368</v>
      </c>
      <c r="B174" t="s">
        <v>2232</v>
      </c>
      <c r="C174" t="s">
        <v>814</v>
      </c>
    </row>
    <row r="175" spans="1:3" x14ac:dyDescent="0.2">
      <c r="A175" t="s">
        <v>1368</v>
      </c>
      <c r="B175" t="s">
        <v>2233</v>
      </c>
      <c r="C175" t="s">
        <v>815</v>
      </c>
    </row>
    <row r="176" spans="1:3" x14ac:dyDescent="0.2">
      <c r="A176" t="s">
        <v>1368</v>
      </c>
      <c r="B176" t="s">
        <v>2231</v>
      </c>
      <c r="C176" t="s">
        <v>816</v>
      </c>
    </row>
    <row r="177" spans="1:3" x14ac:dyDescent="0.2">
      <c r="A177" t="s">
        <v>1368</v>
      </c>
      <c r="B177" t="s">
        <v>2230</v>
      </c>
      <c r="C177" t="s">
        <v>817</v>
      </c>
    </row>
    <row r="178" spans="1:3" x14ac:dyDescent="0.2">
      <c r="A178" t="s">
        <v>1368</v>
      </c>
      <c r="B178" t="s">
        <v>2465</v>
      </c>
      <c r="C178" t="s">
        <v>818</v>
      </c>
    </row>
    <row r="179" spans="1:3" x14ac:dyDescent="0.2">
      <c r="A179" t="s">
        <v>1368</v>
      </c>
      <c r="B179" t="s">
        <v>2229</v>
      </c>
      <c r="C179" t="s">
        <v>819</v>
      </c>
    </row>
    <row r="180" spans="1:3" x14ac:dyDescent="0.2">
      <c r="A180" t="s">
        <v>1368</v>
      </c>
      <c r="B180" t="s">
        <v>2466</v>
      </c>
      <c r="C180" t="s">
        <v>820</v>
      </c>
    </row>
    <row r="181" spans="1:3" x14ac:dyDescent="0.2">
      <c r="A181" t="s">
        <v>1368</v>
      </c>
      <c r="B181" t="s">
        <v>2467</v>
      </c>
      <c r="C181" t="s">
        <v>821</v>
      </c>
    </row>
    <row r="182" spans="1:3" x14ac:dyDescent="0.2">
      <c r="A182" t="s">
        <v>1368</v>
      </c>
      <c r="B182" t="s">
        <v>2468</v>
      </c>
      <c r="C182" t="s">
        <v>822</v>
      </c>
    </row>
    <row r="183" spans="1:3" x14ac:dyDescent="0.2">
      <c r="A183" t="s">
        <v>1369</v>
      </c>
      <c r="B183" t="s">
        <v>2472</v>
      </c>
      <c r="C183" t="s">
        <v>823</v>
      </c>
    </row>
    <row r="184" spans="1:3" x14ac:dyDescent="0.2">
      <c r="A184" t="s">
        <v>1369</v>
      </c>
      <c r="B184" t="s">
        <v>2473</v>
      </c>
      <c r="C184" t="s">
        <v>824</v>
      </c>
    </row>
    <row r="185" spans="1:3" x14ac:dyDescent="0.2">
      <c r="A185" t="s">
        <v>1369</v>
      </c>
      <c r="B185" t="s">
        <v>2471</v>
      </c>
      <c r="C185" t="s">
        <v>825</v>
      </c>
    </row>
    <row r="186" spans="1:3" x14ac:dyDescent="0.2">
      <c r="A186" t="s">
        <v>1369</v>
      </c>
      <c r="B186" t="s">
        <v>2470</v>
      </c>
      <c r="C186" t="s">
        <v>826</v>
      </c>
    </row>
    <row r="187" spans="1:3" x14ac:dyDescent="0.2">
      <c r="A187" t="s">
        <v>1369</v>
      </c>
      <c r="B187" t="s">
        <v>2474</v>
      </c>
      <c r="C187" t="s">
        <v>827</v>
      </c>
    </row>
    <row r="188" spans="1:3" x14ac:dyDescent="0.2">
      <c r="A188" t="s">
        <v>1370</v>
      </c>
      <c r="B188" t="s">
        <v>159</v>
      </c>
      <c r="C188" t="s">
        <v>828</v>
      </c>
    </row>
    <row r="189" spans="1:3" x14ac:dyDescent="0.2">
      <c r="A189" t="s">
        <v>1370</v>
      </c>
      <c r="B189" t="s">
        <v>157</v>
      </c>
      <c r="C189" t="s">
        <v>829</v>
      </c>
    </row>
    <row r="190" spans="1:3" x14ac:dyDescent="0.2">
      <c r="A190" t="s">
        <v>1370</v>
      </c>
      <c r="B190" t="s">
        <v>158</v>
      </c>
      <c r="C190" t="s">
        <v>830</v>
      </c>
    </row>
    <row r="191" spans="1:3" x14ac:dyDescent="0.2">
      <c r="A191" t="s">
        <v>1371</v>
      </c>
      <c r="B191" t="s">
        <v>161</v>
      </c>
      <c r="C191" t="s">
        <v>831</v>
      </c>
    </row>
    <row r="192" spans="1:3" x14ac:dyDescent="0.2">
      <c r="A192" t="s">
        <v>1371</v>
      </c>
      <c r="B192" t="s">
        <v>162</v>
      </c>
      <c r="C192" t="s">
        <v>832</v>
      </c>
    </row>
    <row r="193" spans="1:3" x14ac:dyDescent="0.2">
      <c r="A193" t="s">
        <v>1372</v>
      </c>
      <c r="B193" t="s">
        <v>165</v>
      </c>
      <c r="C193" t="s">
        <v>833</v>
      </c>
    </row>
    <row r="194" spans="1:3" x14ac:dyDescent="0.2">
      <c r="A194" t="s">
        <v>1372</v>
      </c>
      <c r="B194" t="s">
        <v>164</v>
      </c>
      <c r="C194" t="s">
        <v>834</v>
      </c>
    </row>
    <row r="195" spans="1:3" x14ac:dyDescent="0.2">
      <c r="A195" t="s">
        <v>1373</v>
      </c>
      <c r="B195" t="s">
        <v>167</v>
      </c>
      <c r="C195" t="s">
        <v>835</v>
      </c>
    </row>
    <row r="196" spans="1:3" x14ac:dyDescent="0.2">
      <c r="A196" t="s">
        <v>1374</v>
      </c>
      <c r="B196" t="s">
        <v>2017</v>
      </c>
      <c r="C196" t="s">
        <v>836</v>
      </c>
    </row>
    <row r="197" spans="1:3" x14ac:dyDescent="0.2">
      <c r="A197" t="s">
        <v>1375</v>
      </c>
      <c r="B197" t="s">
        <v>2021</v>
      </c>
      <c r="C197" t="s">
        <v>837</v>
      </c>
    </row>
    <row r="198" spans="1:3" x14ac:dyDescent="0.2">
      <c r="A198" t="s">
        <v>1375</v>
      </c>
      <c r="B198" t="s">
        <v>2019</v>
      </c>
      <c r="C198" t="s">
        <v>838</v>
      </c>
    </row>
    <row r="199" spans="1:3" x14ac:dyDescent="0.2">
      <c r="A199" t="s">
        <v>1375</v>
      </c>
      <c r="B199" t="s">
        <v>2020</v>
      </c>
      <c r="C199" t="s">
        <v>839</v>
      </c>
    </row>
    <row r="200" spans="1:3" x14ac:dyDescent="0.2">
      <c r="A200" t="s">
        <v>1376</v>
      </c>
      <c r="B200" t="s">
        <v>2023</v>
      </c>
      <c r="C200" t="s">
        <v>840</v>
      </c>
    </row>
    <row r="201" spans="1:3" x14ac:dyDescent="0.2">
      <c r="A201" t="s">
        <v>1377</v>
      </c>
      <c r="B201" t="s">
        <v>2026</v>
      </c>
      <c r="C201" t="s">
        <v>841</v>
      </c>
    </row>
    <row r="202" spans="1:3" x14ac:dyDescent="0.2">
      <c r="A202" t="s">
        <v>1377</v>
      </c>
      <c r="B202" t="s">
        <v>2025</v>
      </c>
      <c r="C202" t="s">
        <v>842</v>
      </c>
    </row>
    <row r="203" spans="1:3" x14ac:dyDescent="0.2">
      <c r="A203" t="s">
        <v>1378</v>
      </c>
      <c r="B203" t="s">
        <v>2028</v>
      </c>
      <c r="C203" t="s">
        <v>843</v>
      </c>
    </row>
    <row r="204" spans="1:3" x14ac:dyDescent="0.2">
      <c r="A204" t="s">
        <v>1379</v>
      </c>
      <c r="B204" t="s">
        <v>844</v>
      </c>
      <c r="C204" t="s">
        <v>845</v>
      </c>
    </row>
    <row r="205" spans="1:3" x14ac:dyDescent="0.2">
      <c r="A205" t="s">
        <v>1380</v>
      </c>
      <c r="B205" t="s">
        <v>574</v>
      </c>
      <c r="C205" t="s">
        <v>846</v>
      </c>
    </row>
    <row r="206" spans="1:3" x14ac:dyDescent="0.2">
      <c r="A206" t="s">
        <v>1380</v>
      </c>
      <c r="B206" t="s">
        <v>575</v>
      </c>
      <c r="C206" t="s">
        <v>846</v>
      </c>
    </row>
    <row r="207" spans="1:3" x14ac:dyDescent="0.2">
      <c r="A207" t="s">
        <v>1380</v>
      </c>
      <c r="B207" t="s">
        <v>576</v>
      </c>
      <c r="C207" t="s">
        <v>847</v>
      </c>
    </row>
    <row r="208" spans="1:3" x14ac:dyDescent="0.2">
      <c r="A208" t="s">
        <v>1381</v>
      </c>
      <c r="B208" t="s">
        <v>577</v>
      </c>
      <c r="C208" t="s">
        <v>848</v>
      </c>
    </row>
    <row r="209" spans="1:3" x14ac:dyDescent="0.2">
      <c r="A209" t="s">
        <v>1381</v>
      </c>
      <c r="B209" t="s">
        <v>578</v>
      </c>
      <c r="C209" t="s">
        <v>848</v>
      </c>
    </row>
    <row r="210" spans="1:3" x14ac:dyDescent="0.2">
      <c r="A210" t="s">
        <v>1382</v>
      </c>
      <c r="B210" t="s">
        <v>583</v>
      </c>
      <c r="C210" t="s">
        <v>849</v>
      </c>
    </row>
    <row r="211" spans="1:3" x14ac:dyDescent="0.2">
      <c r="A211" t="s">
        <v>1382</v>
      </c>
      <c r="B211" t="s">
        <v>580</v>
      </c>
      <c r="C211" t="s">
        <v>850</v>
      </c>
    </row>
    <row r="212" spans="1:3" x14ac:dyDescent="0.2">
      <c r="A212" t="s">
        <v>1382</v>
      </c>
      <c r="B212" t="s">
        <v>581</v>
      </c>
      <c r="C212" t="s">
        <v>851</v>
      </c>
    </row>
    <row r="213" spans="1:3" x14ac:dyDescent="0.2">
      <c r="A213" t="s">
        <v>1382</v>
      </c>
      <c r="B213" t="s">
        <v>582</v>
      </c>
      <c r="C213" t="s">
        <v>852</v>
      </c>
    </row>
    <row r="214" spans="1:3" x14ac:dyDescent="0.2">
      <c r="A214" t="s">
        <v>1383</v>
      </c>
      <c r="B214" t="s">
        <v>585</v>
      </c>
      <c r="C214" t="s">
        <v>853</v>
      </c>
    </row>
    <row r="215" spans="1:3" x14ac:dyDescent="0.2">
      <c r="A215" t="s">
        <v>1384</v>
      </c>
      <c r="B215" t="s">
        <v>588</v>
      </c>
      <c r="C215" t="s">
        <v>854</v>
      </c>
    </row>
    <row r="216" spans="1:3" x14ac:dyDescent="0.2">
      <c r="A216" t="s">
        <v>1384</v>
      </c>
      <c r="B216" t="s">
        <v>592</v>
      </c>
      <c r="C216" t="s">
        <v>855</v>
      </c>
    </row>
    <row r="217" spans="1:3" x14ac:dyDescent="0.2">
      <c r="A217" t="s">
        <v>1384</v>
      </c>
      <c r="B217" t="s">
        <v>589</v>
      </c>
      <c r="C217" t="s">
        <v>856</v>
      </c>
    </row>
    <row r="218" spans="1:3" x14ac:dyDescent="0.2">
      <c r="A218" t="s">
        <v>1384</v>
      </c>
      <c r="B218" t="s">
        <v>591</v>
      </c>
      <c r="C218" t="s">
        <v>857</v>
      </c>
    </row>
    <row r="219" spans="1:3" x14ac:dyDescent="0.2">
      <c r="A219" t="s">
        <v>1384</v>
      </c>
      <c r="B219" t="s">
        <v>593</v>
      </c>
      <c r="C219" t="s">
        <v>858</v>
      </c>
    </row>
    <row r="220" spans="1:3" x14ac:dyDescent="0.2">
      <c r="A220" t="s">
        <v>1384</v>
      </c>
      <c r="B220" t="s">
        <v>590</v>
      </c>
      <c r="C220" t="s">
        <v>854</v>
      </c>
    </row>
    <row r="221" spans="1:3" x14ac:dyDescent="0.2">
      <c r="A221" t="s">
        <v>1385</v>
      </c>
      <c r="B221" t="s">
        <v>595</v>
      </c>
      <c r="C221" t="s">
        <v>859</v>
      </c>
    </row>
    <row r="222" spans="1:3" x14ac:dyDescent="0.2">
      <c r="A222" t="s">
        <v>1385</v>
      </c>
      <c r="B222" t="s">
        <v>596</v>
      </c>
      <c r="C222" t="s">
        <v>860</v>
      </c>
    </row>
    <row r="223" spans="1:3" x14ac:dyDescent="0.2">
      <c r="A223" t="s">
        <v>1385</v>
      </c>
      <c r="B223" t="s">
        <v>597</v>
      </c>
      <c r="C223" t="s">
        <v>861</v>
      </c>
    </row>
    <row r="224" spans="1:3" x14ac:dyDescent="0.2">
      <c r="A224" t="s">
        <v>1385</v>
      </c>
      <c r="B224" t="s">
        <v>598</v>
      </c>
      <c r="C224" t="s">
        <v>862</v>
      </c>
    </row>
    <row r="225" spans="1:3" x14ac:dyDescent="0.2">
      <c r="A225" t="s">
        <v>1385</v>
      </c>
      <c r="B225" t="s">
        <v>599</v>
      </c>
      <c r="C225" t="s">
        <v>863</v>
      </c>
    </row>
    <row r="226" spans="1:3" x14ac:dyDescent="0.2">
      <c r="A226" t="s">
        <v>1385</v>
      </c>
      <c r="B226" t="s">
        <v>600</v>
      </c>
      <c r="C226" t="s">
        <v>864</v>
      </c>
    </row>
    <row r="227" spans="1:3" x14ac:dyDescent="0.2">
      <c r="A227" t="s">
        <v>1385</v>
      </c>
      <c r="B227" t="s">
        <v>602</v>
      </c>
      <c r="C227" t="s">
        <v>865</v>
      </c>
    </row>
    <row r="228" spans="1:3" x14ac:dyDescent="0.2">
      <c r="A228" t="s">
        <v>1385</v>
      </c>
      <c r="B228" t="s">
        <v>601</v>
      </c>
      <c r="C228" t="s">
        <v>866</v>
      </c>
    </row>
    <row r="229" spans="1:3" x14ac:dyDescent="0.2">
      <c r="A229" t="s">
        <v>1386</v>
      </c>
      <c r="B229" t="s">
        <v>606</v>
      </c>
      <c r="C229" t="s">
        <v>867</v>
      </c>
    </row>
    <row r="230" spans="1:3" x14ac:dyDescent="0.2">
      <c r="A230" t="s">
        <v>1386</v>
      </c>
      <c r="B230" t="s">
        <v>607</v>
      </c>
      <c r="C230" t="s">
        <v>868</v>
      </c>
    </row>
    <row r="231" spans="1:3" x14ac:dyDescent="0.2">
      <c r="A231" t="s">
        <v>1386</v>
      </c>
      <c r="B231" t="s">
        <v>604</v>
      </c>
      <c r="C231" t="s">
        <v>869</v>
      </c>
    </row>
    <row r="232" spans="1:3" x14ac:dyDescent="0.2">
      <c r="A232" t="s">
        <v>1386</v>
      </c>
      <c r="B232" t="s">
        <v>605</v>
      </c>
      <c r="C232" t="s">
        <v>870</v>
      </c>
    </row>
    <row r="233" spans="1:3" x14ac:dyDescent="0.2">
      <c r="A233" t="s">
        <v>1386</v>
      </c>
      <c r="B233" t="s">
        <v>608</v>
      </c>
      <c r="C233" t="s">
        <v>871</v>
      </c>
    </row>
    <row r="234" spans="1:3" x14ac:dyDescent="0.2">
      <c r="A234" t="s">
        <v>1387</v>
      </c>
      <c r="B234" t="s">
        <v>610</v>
      </c>
      <c r="C234" t="s">
        <v>872</v>
      </c>
    </row>
    <row r="235" spans="1:3" x14ac:dyDescent="0.2">
      <c r="A235" t="s">
        <v>1388</v>
      </c>
      <c r="B235" t="s">
        <v>613</v>
      </c>
      <c r="C235" t="s">
        <v>873</v>
      </c>
    </row>
    <row r="236" spans="1:3" x14ac:dyDescent="0.2">
      <c r="A236" t="s">
        <v>1388</v>
      </c>
      <c r="B236" t="s">
        <v>614</v>
      </c>
      <c r="C236" t="s">
        <v>874</v>
      </c>
    </row>
    <row r="237" spans="1:3" x14ac:dyDescent="0.2">
      <c r="A237" t="s">
        <v>1388</v>
      </c>
      <c r="B237" t="s">
        <v>615</v>
      </c>
      <c r="C237" t="s">
        <v>875</v>
      </c>
    </row>
    <row r="238" spans="1:3" x14ac:dyDescent="0.2">
      <c r="A238" t="s">
        <v>1388</v>
      </c>
      <c r="B238" t="s">
        <v>616</v>
      </c>
      <c r="C238" t="s">
        <v>876</v>
      </c>
    </row>
    <row r="239" spans="1:3" x14ac:dyDescent="0.2">
      <c r="A239" t="s">
        <v>1388</v>
      </c>
      <c r="B239" t="s">
        <v>617</v>
      </c>
      <c r="C239" t="s">
        <v>877</v>
      </c>
    </row>
    <row r="240" spans="1:3" x14ac:dyDescent="0.2">
      <c r="A240" t="s">
        <v>1389</v>
      </c>
      <c r="B240" t="s">
        <v>619</v>
      </c>
      <c r="C240" t="s">
        <v>878</v>
      </c>
    </row>
    <row r="241" spans="1:3" x14ac:dyDescent="0.2">
      <c r="A241" t="s">
        <v>1389</v>
      </c>
      <c r="B241" t="s">
        <v>621</v>
      </c>
      <c r="C241" t="s">
        <v>879</v>
      </c>
    </row>
    <row r="242" spans="1:3" x14ac:dyDescent="0.2">
      <c r="A242" t="s">
        <v>1389</v>
      </c>
      <c r="B242" t="s">
        <v>622</v>
      </c>
      <c r="C242" t="s">
        <v>880</v>
      </c>
    </row>
    <row r="243" spans="1:3" x14ac:dyDescent="0.2">
      <c r="A243" t="s">
        <v>1389</v>
      </c>
      <c r="B243" t="s">
        <v>623</v>
      </c>
      <c r="C243" t="s">
        <v>881</v>
      </c>
    </row>
    <row r="244" spans="1:3" x14ac:dyDescent="0.2">
      <c r="A244" t="s">
        <v>1389</v>
      </c>
      <c r="B244" t="s">
        <v>624</v>
      </c>
      <c r="C244" t="s">
        <v>882</v>
      </c>
    </row>
    <row r="245" spans="1:3" x14ac:dyDescent="0.2">
      <c r="A245" t="s">
        <v>1389</v>
      </c>
      <c r="B245" t="s">
        <v>620</v>
      </c>
      <c r="C245" t="s">
        <v>883</v>
      </c>
    </row>
    <row r="246" spans="1:3" x14ac:dyDescent="0.2">
      <c r="A246" t="s">
        <v>1389</v>
      </c>
      <c r="B246" t="s">
        <v>1842</v>
      </c>
      <c r="C246" t="s">
        <v>884</v>
      </c>
    </row>
    <row r="247" spans="1:3" x14ac:dyDescent="0.2">
      <c r="A247" t="s">
        <v>1389</v>
      </c>
      <c r="B247" t="s">
        <v>1843</v>
      </c>
      <c r="C247" t="s">
        <v>885</v>
      </c>
    </row>
    <row r="248" spans="1:3" x14ac:dyDescent="0.2">
      <c r="A248" t="s">
        <v>1389</v>
      </c>
      <c r="B248" t="s">
        <v>1844</v>
      </c>
      <c r="C248" t="s">
        <v>886</v>
      </c>
    </row>
    <row r="249" spans="1:3" x14ac:dyDescent="0.2">
      <c r="A249" t="s">
        <v>1390</v>
      </c>
      <c r="B249" t="s">
        <v>1846</v>
      </c>
      <c r="C249" t="s">
        <v>887</v>
      </c>
    </row>
    <row r="250" spans="1:3" x14ac:dyDescent="0.2">
      <c r="A250" t="s">
        <v>1390</v>
      </c>
      <c r="B250" t="s">
        <v>1847</v>
      </c>
      <c r="C250" t="s">
        <v>888</v>
      </c>
    </row>
    <row r="251" spans="1:3" x14ac:dyDescent="0.2">
      <c r="A251" t="s">
        <v>1390</v>
      </c>
      <c r="B251" t="s">
        <v>1848</v>
      </c>
      <c r="C251" t="s">
        <v>889</v>
      </c>
    </row>
    <row r="252" spans="1:3" x14ac:dyDescent="0.2">
      <c r="A252" t="s">
        <v>1391</v>
      </c>
      <c r="B252" t="s">
        <v>1850</v>
      </c>
      <c r="C252" t="s">
        <v>890</v>
      </c>
    </row>
    <row r="253" spans="1:3" x14ac:dyDescent="0.2">
      <c r="A253" t="s">
        <v>1391</v>
      </c>
      <c r="B253" t="s">
        <v>1851</v>
      </c>
      <c r="C253" t="s">
        <v>891</v>
      </c>
    </row>
    <row r="254" spans="1:3" x14ac:dyDescent="0.2">
      <c r="A254" t="s">
        <v>1391</v>
      </c>
      <c r="B254" t="s">
        <v>1852</v>
      </c>
      <c r="C254" t="s">
        <v>890</v>
      </c>
    </row>
    <row r="255" spans="1:3" x14ac:dyDescent="0.2">
      <c r="A255" t="s">
        <v>1392</v>
      </c>
      <c r="B255" t="s">
        <v>1854</v>
      </c>
      <c r="C255" t="s">
        <v>892</v>
      </c>
    </row>
    <row r="256" spans="1:3" x14ac:dyDescent="0.2">
      <c r="A256" t="s">
        <v>1392</v>
      </c>
      <c r="B256" t="s">
        <v>1855</v>
      </c>
      <c r="C256" t="s">
        <v>893</v>
      </c>
    </row>
    <row r="257" spans="1:3" x14ac:dyDescent="0.2">
      <c r="A257" t="s">
        <v>1392</v>
      </c>
      <c r="B257" t="s">
        <v>1856</v>
      </c>
      <c r="C257" t="s">
        <v>894</v>
      </c>
    </row>
    <row r="258" spans="1:3" x14ac:dyDescent="0.2">
      <c r="A258" t="s">
        <v>1393</v>
      </c>
      <c r="B258" t="s">
        <v>1858</v>
      </c>
      <c r="C258" t="s">
        <v>895</v>
      </c>
    </row>
    <row r="259" spans="1:3" x14ac:dyDescent="0.2">
      <c r="A259" t="s">
        <v>1393</v>
      </c>
      <c r="B259" t="s">
        <v>1859</v>
      </c>
      <c r="C259" t="s">
        <v>896</v>
      </c>
    </row>
    <row r="260" spans="1:3" x14ac:dyDescent="0.2">
      <c r="A260" t="s">
        <v>1394</v>
      </c>
      <c r="B260" t="s">
        <v>1861</v>
      </c>
      <c r="C260" t="s">
        <v>897</v>
      </c>
    </row>
    <row r="261" spans="1:3" x14ac:dyDescent="0.2">
      <c r="A261" t="s">
        <v>1395</v>
      </c>
      <c r="B261" t="s">
        <v>60</v>
      </c>
      <c r="C261" t="s">
        <v>898</v>
      </c>
    </row>
    <row r="262" spans="1:3" x14ac:dyDescent="0.2">
      <c r="A262" t="s">
        <v>1396</v>
      </c>
      <c r="B262" t="s">
        <v>1864</v>
      </c>
      <c r="C262" t="s">
        <v>899</v>
      </c>
    </row>
    <row r="263" spans="1:3" x14ac:dyDescent="0.2">
      <c r="A263" t="s">
        <v>1397</v>
      </c>
      <c r="B263" t="s">
        <v>412</v>
      </c>
      <c r="C263" t="s">
        <v>900</v>
      </c>
    </row>
    <row r="264" spans="1:3" x14ac:dyDescent="0.2">
      <c r="A264" t="s">
        <v>1397</v>
      </c>
      <c r="B264" t="s">
        <v>94</v>
      </c>
      <c r="C264" t="s">
        <v>901</v>
      </c>
    </row>
    <row r="265" spans="1:3" x14ac:dyDescent="0.2">
      <c r="A265" t="s">
        <v>1398</v>
      </c>
      <c r="B265" t="s">
        <v>61</v>
      </c>
      <c r="C265" t="s">
        <v>902</v>
      </c>
    </row>
    <row r="266" spans="1:3" x14ac:dyDescent="0.2">
      <c r="A266" t="s">
        <v>1398</v>
      </c>
      <c r="B266" t="s">
        <v>60</v>
      </c>
      <c r="C266" t="s">
        <v>903</v>
      </c>
    </row>
    <row r="267" spans="1:3" x14ac:dyDescent="0.2">
      <c r="A267" t="s">
        <v>1398</v>
      </c>
      <c r="B267" t="s">
        <v>62</v>
      </c>
      <c r="C267" t="s">
        <v>904</v>
      </c>
    </row>
    <row r="268" spans="1:3" x14ac:dyDescent="0.2">
      <c r="A268" t="s">
        <v>1398</v>
      </c>
      <c r="B268" t="s">
        <v>93</v>
      </c>
      <c r="C268" t="s">
        <v>905</v>
      </c>
    </row>
    <row r="269" spans="1:3" x14ac:dyDescent="0.2">
      <c r="A269" t="s">
        <v>1398</v>
      </c>
      <c r="B269" t="s">
        <v>414</v>
      </c>
      <c r="C269" t="s">
        <v>906</v>
      </c>
    </row>
    <row r="270" spans="1:3" x14ac:dyDescent="0.2">
      <c r="A270" t="s">
        <v>1399</v>
      </c>
      <c r="B270" t="s">
        <v>61</v>
      </c>
      <c r="C270" t="s">
        <v>907</v>
      </c>
    </row>
    <row r="271" spans="1:3" x14ac:dyDescent="0.2">
      <c r="A271" t="s">
        <v>1399</v>
      </c>
      <c r="B271" t="s">
        <v>60</v>
      </c>
      <c r="C271" t="s">
        <v>908</v>
      </c>
    </row>
    <row r="272" spans="1:3" x14ac:dyDescent="0.2">
      <c r="A272" t="s">
        <v>1399</v>
      </c>
      <c r="B272" t="s">
        <v>62</v>
      </c>
      <c r="C272" t="s">
        <v>909</v>
      </c>
    </row>
    <row r="273" spans="1:3" x14ac:dyDescent="0.2">
      <c r="A273" t="s">
        <v>1399</v>
      </c>
      <c r="B273" t="s">
        <v>93</v>
      </c>
      <c r="C273" t="s">
        <v>910</v>
      </c>
    </row>
    <row r="274" spans="1:3" x14ac:dyDescent="0.2">
      <c r="A274" t="s">
        <v>1399</v>
      </c>
      <c r="B274" t="s">
        <v>414</v>
      </c>
      <c r="C274" t="s">
        <v>907</v>
      </c>
    </row>
    <row r="275" spans="1:3" x14ac:dyDescent="0.2">
      <c r="A275" t="s">
        <v>1400</v>
      </c>
      <c r="B275" t="s">
        <v>1871</v>
      </c>
      <c r="C275" t="s">
        <v>911</v>
      </c>
    </row>
    <row r="276" spans="1:3" x14ac:dyDescent="0.2">
      <c r="A276" t="s">
        <v>1400</v>
      </c>
      <c r="B276" t="s">
        <v>1872</v>
      </c>
      <c r="C276" t="s">
        <v>912</v>
      </c>
    </row>
    <row r="277" spans="1:3" x14ac:dyDescent="0.2">
      <c r="A277" t="s">
        <v>1400</v>
      </c>
      <c r="B277" t="s">
        <v>1870</v>
      </c>
      <c r="C277" t="s">
        <v>913</v>
      </c>
    </row>
    <row r="278" spans="1:3" x14ac:dyDescent="0.2">
      <c r="A278" t="s">
        <v>1401</v>
      </c>
      <c r="B278" t="s">
        <v>1877</v>
      </c>
      <c r="C278" t="s">
        <v>914</v>
      </c>
    </row>
    <row r="279" spans="1:3" x14ac:dyDescent="0.2">
      <c r="A279" t="s">
        <v>1401</v>
      </c>
      <c r="B279" t="s">
        <v>1879</v>
      </c>
      <c r="C279" t="s">
        <v>915</v>
      </c>
    </row>
    <row r="280" spans="1:3" x14ac:dyDescent="0.2">
      <c r="A280" t="s">
        <v>1401</v>
      </c>
      <c r="B280" t="s">
        <v>1880</v>
      </c>
      <c r="C280" t="s">
        <v>916</v>
      </c>
    </row>
    <row r="281" spans="1:3" x14ac:dyDescent="0.2">
      <c r="A281" t="s">
        <v>1401</v>
      </c>
      <c r="B281" t="s">
        <v>1881</v>
      </c>
      <c r="C281" t="s">
        <v>917</v>
      </c>
    </row>
    <row r="282" spans="1:3" x14ac:dyDescent="0.2">
      <c r="A282" t="s">
        <v>1401</v>
      </c>
      <c r="B282" t="s">
        <v>1882</v>
      </c>
      <c r="C282" t="s">
        <v>918</v>
      </c>
    </row>
    <row r="283" spans="1:3" x14ac:dyDescent="0.2">
      <c r="A283" t="s">
        <v>1401</v>
      </c>
      <c r="B283" t="s">
        <v>1878</v>
      </c>
      <c r="C283" t="s">
        <v>919</v>
      </c>
    </row>
    <row r="284" spans="1:3" x14ac:dyDescent="0.2">
      <c r="A284" t="s">
        <v>1402</v>
      </c>
      <c r="B284" t="s">
        <v>117</v>
      </c>
      <c r="C284" t="s">
        <v>920</v>
      </c>
    </row>
    <row r="285" spans="1:3" x14ac:dyDescent="0.2">
      <c r="A285" t="s">
        <v>1403</v>
      </c>
      <c r="B285" t="s">
        <v>613</v>
      </c>
      <c r="C285" t="s">
        <v>921</v>
      </c>
    </row>
    <row r="286" spans="1:3" x14ac:dyDescent="0.2">
      <c r="A286" t="s">
        <v>1403</v>
      </c>
      <c r="B286" t="s">
        <v>614</v>
      </c>
      <c r="C286" t="s">
        <v>922</v>
      </c>
    </row>
    <row r="287" spans="1:3" x14ac:dyDescent="0.2">
      <c r="A287" t="s">
        <v>1403</v>
      </c>
      <c r="B287" t="s">
        <v>615</v>
      </c>
      <c r="C287" t="s">
        <v>923</v>
      </c>
    </row>
    <row r="288" spans="1:3" x14ac:dyDescent="0.2">
      <c r="A288" t="s">
        <v>1403</v>
      </c>
      <c r="B288" t="s">
        <v>616</v>
      </c>
      <c r="C288" t="s">
        <v>924</v>
      </c>
    </row>
    <row r="289" spans="1:3" x14ac:dyDescent="0.2">
      <c r="A289" t="s">
        <v>1403</v>
      </c>
      <c r="B289" t="s">
        <v>617</v>
      </c>
      <c r="C289" t="s">
        <v>925</v>
      </c>
    </row>
    <row r="290" spans="1:3" x14ac:dyDescent="0.2">
      <c r="A290" t="s">
        <v>1404</v>
      </c>
      <c r="B290" t="s">
        <v>619</v>
      </c>
      <c r="C290" t="s">
        <v>926</v>
      </c>
    </row>
    <row r="291" spans="1:3" x14ac:dyDescent="0.2">
      <c r="A291" t="s">
        <v>1404</v>
      </c>
      <c r="B291" t="s">
        <v>621</v>
      </c>
      <c r="C291" t="s">
        <v>927</v>
      </c>
    </row>
    <row r="292" spans="1:3" x14ac:dyDescent="0.2">
      <c r="A292" t="s">
        <v>1404</v>
      </c>
      <c r="B292" t="s">
        <v>622</v>
      </c>
      <c r="C292" t="s">
        <v>928</v>
      </c>
    </row>
    <row r="293" spans="1:3" x14ac:dyDescent="0.2">
      <c r="A293" t="s">
        <v>1404</v>
      </c>
      <c r="B293" t="s">
        <v>623</v>
      </c>
      <c r="C293" t="s">
        <v>929</v>
      </c>
    </row>
    <row r="294" spans="1:3" x14ac:dyDescent="0.2">
      <c r="A294" t="s">
        <v>1404</v>
      </c>
      <c r="B294" t="s">
        <v>624</v>
      </c>
      <c r="C294" t="s">
        <v>930</v>
      </c>
    </row>
    <row r="295" spans="1:3" x14ac:dyDescent="0.2">
      <c r="A295" t="s">
        <v>1404</v>
      </c>
      <c r="B295" t="s">
        <v>620</v>
      </c>
      <c r="C295" t="s">
        <v>931</v>
      </c>
    </row>
    <row r="296" spans="1:3" x14ac:dyDescent="0.2">
      <c r="A296" t="s">
        <v>1404</v>
      </c>
      <c r="B296" t="s">
        <v>1842</v>
      </c>
      <c r="C296" t="s">
        <v>932</v>
      </c>
    </row>
    <row r="297" spans="1:3" x14ac:dyDescent="0.2">
      <c r="A297" t="s">
        <v>1404</v>
      </c>
      <c r="B297" t="s">
        <v>1843</v>
      </c>
      <c r="C297" t="s">
        <v>933</v>
      </c>
    </row>
    <row r="298" spans="1:3" x14ac:dyDescent="0.2">
      <c r="A298" t="s">
        <v>1404</v>
      </c>
      <c r="B298" t="s">
        <v>1844</v>
      </c>
      <c r="C298" t="s">
        <v>934</v>
      </c>
    </row>
    <row r="299" spans="1:3" x14ac:dyDescent="0.2">
      <c r="A299" t="s">
        <v>1404</v>
      </c>
      <c r="B299" t="s">
        <v>1846</v>
      </c>
      <c r="C299" t="s">
        <v>935</v>
      </c>
    </row>
    <row r="300" spans="1:3" x14ac:dyDescent="0.2">
      <c r="A300" t="s">
        <v>1404</v>
      </c>
      <c r="B300" t="s">
        <v>1847</v>
      </c>
      <c r="C300" t="s">
        <v>936</v>
      </c>
    </row>
    <row r="301" spans="1:3" x14ac:dyDescent="0.2">
      <c r="A301" t="s">
        <v>1404</v>
      </c>
      <c r="B301" t="s">
        <v>1848</v>
      </c>
      <c r="C301" t="s">
        <v>937</v>
      </c>
    </row>
    <row r="302" spans="1:3" x14ac:dyDescent="0.2">
      <c r="A302" t="s">
        <v>1404</v>
      </c>
      <c r="B302" t="s">
        <v>1850</v>
      </c>
      <c r="C302" t="s">
        <v>938</v>
      </c>
    </row>
    <row r="303" spans="1:3" x14ac:dyDescent="0.2">
      <c r="A303" t="s">
        <v>1404</v>
      </c>
      <c r="B303" t="s">
        <v>1851</v>
      </c>
      <c r="C303" t="s">
        <v>939</v>
      </c>
    </row>
    <row r="304" spans="1:3" x14ac:dyDescent="0.2">
      <c r="A304" t="s">
        <v>1404</v>
      </c>
      <c r="B304" t="s">
        <v>1852</v>
      </c>
      <c r="C304" t="s">
        <v>926</v>
      </c>
    </row>
    <row r="305" spans="1:3" x14ac:dyDescent="0.2">
      <c r="A305" t="s">
        <v>1405</v>
      </c>
      <c r="B305" t="s">
        <v>126</v>
      </c>
      <c r="C305" t="s">
        <v>940</v>
      </c>
    </row>
    <row r="306" spans="1:3" x14ac:dyDescent="0.2">
      <c r="A306" t="s">
        <v>1405</v>
      </c>
      <c r="B306" t="s">
        <v>127</v>
      </c>
      <c r="C306" t="s">
        <v>941</v>
      </c>
    </row>
    <row r="307" spans="1:3" x14ac:dyDescent="0.2">
      <c r="A307" t="s">
        <v>1406</v>
      </c>
      <c r="B307" t="s">
        <v>129</v>
      </c>
      <c r="C307" t="s">
        <v>942</v>
      </c>
    </row>
    <row r="308" spans="1:3" x14ac:dyDescent="0.2">
      <c r="A308" t="s">
        <v>1406</v>
      </c>
      <c r="B308" t="s">
        <v>130</v>
      </c>
      <c r="C308" t="s">
        <v>942</v>
      </c>
    </row>
    <row r="309" spans="1:3" x14ac:dyDescent="0.2">
      <c r="A309" t="s">
        <v>1407</v>
      </c>
      <c r="B309" t="s">
        <v>133</v>
      </c>
      <c r="C309" t="s">
        <v>943</v>
      </c>
    </row>
    <row r="310" spans="1:3" x14ac:dyDescent="0.2">
      <c r="A310" t="s">
        <v>1408</v>
      </c>
      <c r="B310" t="s">
        <v>135</v>
      </c>
      <c r="C310" t="s">
        <v>944</v>
      </c>
    </row>
    <row r="311" spans="1:3" x14ac:dyDescent="0.2">
      <c r="A311" t="s">
        <v>1409</v>
      </c>
      <c r="B311" t="s">
        <v>137</v>
      </c>
      <c r="C311" t="s">
        <v>945</v>
      </c>
    </row>
    <row r="312" spans="1:3" x14ac:dyDescent="0.2">
      <c r="A312" t="s">
        <v>1410</v>
      </c>
      <c r="B312" t="s">
        <v>143</v>
      </c>
      <c r="C312" t="s">
        <v>946</v>
      </c>
    </row>
    <row r="313" spans="1:3" x14ac:dyDescent="0.2">
      <c r="A313" t="s">
        <v>1410</v>
      </c>
      <c r="B313" t="s">
        <v>144</v>
      </c>
      <c r="C313" t="s">
        <v>947</v>
      </c>
    </row>
    <row r="314" spans="1:3" x14ac:dyDescent="0.2">
      <c r="A314" t="s">
        <v>1410</v>
      </c>
      <c r="B314" t="s">
        <v>2128</v>
      </c>
      <c r="C314" t="s">
        <v>948</v>
      </c>
    </row>
    <row r="315" spans="1:3" x14ac:dyDescent="0.2">
      <c r="A315" t="s">
        <v>1410</v>
      </c>
      <c r="B315" t="s">
        <v>2129</v>
      </c>
      <c r="C315" t="s">
        <v>949</v>
      </c>
    </row>
    <row r="316" spans="1:3" x14ac:dyDescent="0.2">
      <c r="A316" t="s">
        <v>1410</v>
      </c>
      <c r="B316" t="s">
        <v>2130</v>
      </c>
      <c r="C316" t="s">
        <v>950</v>
      </c>
    </row>
    <row r="317" spans="1:3" x14ac:dyDescent="0.2">
      <c r="A317" t="s">
        <v>1410</v>
      </c>
      <c r="B317" t="s">
        <v>2131</v>
      </c>
      <c r="C317" t="s">
        <v>951</v>
      </c>
    </row>
    <row r="318" spans="1:3" x14ac:dyDescent="0.2">
      <c r="A318" t="s">
        <v>1410</v>
      </c>
      <c r="B318" t="s">
        <v>2132</v>
      </c>
      <c r="C318" t="s">
        <v>952</v>
      </c>
    </row>
    <row r="319" spans="1:3" x14ac:dyDescent="0.2">
      <c r="A319" t="s">
        <v>1410</v>
      </c>
      <c r="B319" t="s">
        <v>2133</v>
      </c>
      <c r="C319" t="s">
        <v>953</v>
      </c>
    </row>
    <row r="320" spans="1:3" x14ac:dyDescent="0.2">
      <c r="A320" t="s">
        <v>1410</v>
      </c>
      <c r="B320" t="s">
        <v>2134</v>
      </c>
      <c r="C320" t="s">
        <v>954</v>
      </c>
    </row>
    <row r="321" spans="1:3" x14ac:dyDescent="0.2">
      <c r="A321" t="s">
        <v>1411</v>
      </c>
      <c r="B321" t="s">
        <v>143</v>
      </c>
      <c r="C321" t="s">
        <v>955</v>
      </c>
    </row>
    <row r="322" spans="1:3" x14ac:dyDescent="0.2">
      <c r="A322" t="s">
        <v>1411</v>
      </c>
      <c r="B322" t="s">
        <v>144</v>
      </c>
      <c r="C322" t="s">
        <v>956</v>
      </c>
    </row>
    <row r="323" spans="1:3" x14ac:dyDescent="0.2">
      <c r="A323" t="s">
        <v>1411</v>
      </c>
      <c r="B323" t="s">
        <v>2128</v>
      </c>
      <c r="C323" t="s">
        <v>957</v>
      </c>
    </row>
    <row r="324" spans="1:3" x14ac:dyDescent="0.2">
      <c r="A324" t="s">
        <v>1411</v>
      </c>
      <c r="B324" t="s">
        <v>2129</v>
      </c>
      <c r="C324" t="s">
        <v>958</v>
      </c>
    </row>
    <row r="325" spans="1:3" x14ac:dyDescent="0.2">
      <c r="A325" t="s">
        <v>1411</v>
      </c>
      <c r="B325" t="s">
        <v>2130</v>
      </c>
      <c r="C325" t="s">
        <v>959</v>
      </c>
    </row>
    <row r="326" spans="1:3" x14ac:dyDescent="0.2">
      <c r="A326" t="s">
        <v>1411</v>
      </c>
      <c r="B326" t="s">
        <v>2131</v>
      </c>
      <c r="C326" t="s">
        <v>960</v>
      </c>
    </row>
    <row r="327" spans="1:3" x14ac:dyDescent="0.2">
      <c r="A327" t="s">
        <v>1411</v>
      </c>
      <c r="B327" t="s">
        <v>2132</v>
      </c>
      <c r="C327" t="s">
        <v>961</v>
      </c>
    </row>
    <row r="328" spans="1:3" x14ac:dyDescent="0.2">
      <c r="A328" t="s">
        <v>1411</v>
      </c>
      <c r="B328" t="s">
        <v>2133</v>
      </c>
      <c r="C328" t="s">
        <v>962</v>
      </c>
    </row>
    <row r="329" spans="1:3" x14ac:dyDescent="0.2">
      <c r="A329" t="s">
        <v>1411</v>
      </c>
      <c r="B329" t="s">
        <v>2134</v>
      </c>
      <c r="C329" t="s">
        <v>963</v>
      </c>
    </row>
    <row r="330" spans="1:3" x14ac:dyDescent="0.2">
      <c r="A330" t="s">
        <v>1412</v>
      </c>
      <c r="B330" t="s">
        <v>143</v>
      </c>
      <c r="C330" t="s">
        <v>964</v>
      </c>
    </row>
    <row r="331" spans="1:3" x14ac:dyDescent="0.2">
      <c r="A331" t="s">
        <v>1412</v>
      </c>
      <c r="B331" t="s">
        <v>144</v>
      </c>
      <c r="C331" t="s">
        <v>965</v>
      </c>
    </row>
    <row r="332" spans="1:3" x14ac:dyDescent="0.2">
      <c r="A332" t="s">
        <v>1412</v>
      </c>
      <c r="B332" t="s">
        <v>2128</v>
      </c>
      <c r="C332" t="s">
        <v>966</v>
      </c>
    </row>
    <row r="333" spans="1:3" x14ac:dyDescent="0.2">
      <c r="A333" t="s">
        <v>1412</v>
      </c>
      <c r="B333" t="s">
        <v>2129</v>
      </c>
      <c r="C333" t="s">
        <v>967</v>
      </c>
    </row>
    <row r="334" spans="1:3" x14ac:dyDescent="0.2">
      <c r="A334" t="s">
        <v>1412</v>
      </c>
      <c r="B334" t="s">
        <v>2130</v>
      </c>
      <c r="C334" t="s">
        <v>968</v>
      </c>
    </row>
    <row r="335" spans="1:3" x14ac:dyDescent="0.2">
      <c r="A335" t="s">
        <v>1412</v>
      </c>
      <c r="B335" t="s">
        <v>2131</v>
      </c>
      <c r="C335" t="s">
        <v>969</v>
      </c>
    </row>
    <row r="336" spans="1:3" x14ac:dyDescent="0.2">
      <c r="A336" t="s">
        <v>1412</v>
      </c>
      <c r="B336" t="s">
        <v>2132</v>
      </c>
      <c r="C336" t="s">
        <v>970</v>
      </c>
    </row>
    <row r="337" spans="1:3" x14ac:dyDescent="0.2">
      <c r="A337" t="s">
        <v>1412</v>
      </c>
      <c r="B337" t="s">
        <v>2133</v>
      </c>
      <c r="C337" t="s">
        <v>971</v>
      </c>
    </row>
    <row r="338" spans="1:3" x14ac:dyDescent="0.2">
      <c r="A338" t="s">
        <v>1412</v>
      </c>
      <c r="B338" t="s">
        <v>2134</v>
      </c>
      <c r="C338" t="s">
        <v>972</v>
      </c>
    </row>
    <row r="339" spans="1:3" x14ac:dyDescent="0.2">
      <c r="A339" t="s">
        <v>1413</v>
      </c>
      <c r="B339" t="s">
        <v>143</v>
      </c>
      <c r="C339" t="s">
        <v>973</v>
      </c>
    </row>
    <row r="340" spans="1:3" x14ac:dyDescent="0.2">
      <c r="A340" t="s">
        <v>1413</v>
      </c>
      <c r="B340" t="s">
        <v>144</v>
      </c>
      <c r="C340" t="s">
        <v>974</v>
      </c>
    </row>
    <row r="341" spans="1:3" x14ac:dyDescent="0.2">
      <c r="A341" t="s">
        <v>1413</v>
      </c>
      <c r="B341" t="s">
        <v>2128</v>
      </c>
      <c r="C341" t="s">
        <v>975</v>
      </c>
    </row>
    <row r="342" spans="1:3" x14ac:dyDescent="0.2">
      <c r="A342" t="s">
        <v>1413</v>
      </c>
      <c r="B342" t="s">
        <v>2129</v>
      </c>
      <c r="C342" t="s">
        <v>976</v>
      </c>
    </row>
    <row r="343" spans="1:3" x14ac:dyDescent="0.2">
      <c r="A343" t="s">
        <v>1413</v>
      </c>
      <c r="B343" t="s">
        <v>2130</v>
      </c>
      <c r="C343" t="s">
        <v>977</v>
      </c>
    </row>
    <row r="344" spans="1:3" x14ac:dyDescent="0.2">
      <c r="A344" t="s">
        <v>1413</v>
      </c>
      <c r="B344" t="s">
        <v>2131</v>
      </c>
      <c r="C344" t="s">
        <v>978</v>
      </c>
    </row>
    <row r="345" spans="1:3" x14ac:dyDescent="0.2">
      <c r="A345" t="s">
        <v>1413</v>
      </c>
      <c r="B345" t="s">
        <v>2132</v>
      </c>
      <c r="C345" t="s">
        <v>979</v>
      </c>
    </row>
    <row r="346" spans="1:3" x14ac:dyDescent="0.2">
      <c r="A346" t="s">
        <v>1413</v>
      </c>
      <c r="B346" t="s">
        <v>2133</v>
      </c>
      <c r="C346" t="s">
        <v>980</v>
      </c>
    </row>
    <row r="347" spans="1:3" x14ac:dyDescent="0.2">
      <c r="A347" t="s">
        <v>1413</v>
      </c>
      <c r="B347" t="s">
        <v>2134</v>
      </c>
      <c r="C347" t="s">
        <v>981</v>
      </c>
    </row>
    <row r="348" spans="1:3" x14ac:dyDescent="0.2">
      <c r="A348" t="s">
        <v>1414</v>
      </c>
      <c r="B348" t="s">
        <v>143</v>
      </c>
      <c r="C348" t="s">
        <v>982</v>
      </c>
    </row>
    <row r="349" spans="1:3" x14ac:dyDescent="0.2">
      <c r="A349" t="s">
        <v>1414</v>
      </c>
      <c r="B349" t="s">
        <v>144</v>
      </c>
      <c r="C349" t="s">
        <v>983</v>
      </c>
    </row>
    <row r="350" spans="1:3" x14ac:dyDescent="0.2">
      <c r="A350" t="s">
        <v>1414</v>
      </c>
      <c r="B350" t="s">
        <v>2128</v>
      </c>
      <c r="C350" t="s">
        <v>984</v>
      </c>
    </row>
    <row r="351" spans="1:3" x14ac:dyDescent="0.2">
      <c r="A351" t="s">
        <v>1414</v>
      </c>
      <c r="B351" t="s">
        <v>2129</v>
      </c>
      <c r="C351" t="s">
        <v>985</v>
      </c>
    </row>
    <row r="352" spans="1:3" x14ac:dyDescent="0.2">
      <c r="A352" t="s">
        <v>1414</v>
      </c>
      <c r="B352" t="s">
        <v>2130</v>
      </c>
      <c r="C352" t="s">
        <v>986</v>
      </c>
    </row>
    <row r="353" spans="1:3" x14ac:dyDescent="0.2">
      <c r="A353" t="s">
        <v>1414</v>
      </c>
      <c r="B353" t="s">
        <v>2131</v>
      </c>
      <c r="C353" t="s">
        <v>987</v>
      </c>
    </row>
    <row r="354" spans="1:3" x14ac:dyDescent="0.2">
      <c r="A354" t="s">
        <v>1414</v>
      </c>
      <c r="B354" t="s">
        <v>2132</v>
      </c>
      <c r="C354" t="s">
        <v>988</v>
      </c>
    </row>
    <row r="355" spans="1:3" x14ac:dyDescent="0.2">
      <c r="A355" t="s">
        <v>1414</v>
      </c>
      <c r="B355" t="s">
        <v>2133</v>
      </c>
      <c r="C355" t="s">
        <v>989</v>
      </c>
    </row>
    <row r="356" spans="1:3" x14ac:dyDescent="0.2">
      <c r="A356" t="s">
        <v>1414</v>
      </c>
      <c r="B356" t="s">
        <v>2134</v>
      </c>
      <c r="C356" t="s">
        <v>982</v>
      </c>
    </row>
    <row r="357" spans="1:3" x14ac:dyDescent="0.2">
      <c r="A357" t="s">
        <v>1415</v>
      </c>
      <c r="B357" t="s">
        <v>2137</v>
      </c>
      <c r="C357" t="s">
        <v>990</v>
      </c>
    </row>
    <row r="358" spans="1:3" x14ac:dyDescent="0.2">
      <c r="A358" t="s">
        <v>1415</v>
      </c>
      <c r="B358" t="s">
        <v>2136</v>
      </c>
      <c r="C358" t="s">
        <v>991</v>
      </c>
    </row>
    <row r="359" spans="1:3" x14ac:dyDescent="0.2">
      <c r="A359" t="s">
        <v>1416</v>
      </c>
      <c r="B359" t="s">
        <v>2142</v>
      </c>
      <c r="C359" t="s">
        <v>992</v>
      </c>
    </row>
    <row r="360" spans="1:3" x14ac:dyDescent="0.2">
      <c r="A360" t="s">
        <v>1416</v>
      </c>
      <c r="B360" t="s">
        <v>2140</v>
      </c>
      <c r="C360" t="s">
        <v>993</v>
      </c>
    </row>
    <row r="361" spans="1:3" x14ac:dyDescent="0.2">
      <c r="A361" t="s">
        <v>1416</v>
      </c>
      <c r="B361" t="s">
        <v>2139</v>
      </c>
      <c r="C361" t="s">
        <v>994</v>
      </c>
    </row>
    <row r="362" spans="1:3" x14ac:dyDescent="0.2">
      <c r="A362" t="s">
        <v>1416</v>
      </c>
      <c r="B362" t="s">
        <v>2141</v>
      </c>
      <c r="C362" t="s">
        <v>995</v>
      </c>
    </row>
    <row r="363" spans="1:3" x14ac:dyDescent="0.2">
      <c r="A363" t="s">
        <v>1416</v>
      </c>
      <c r="B363" t="s">
        <v>2143</v>
      </c>
      <c r="C363" t="s">
        <v>996</v>
      </c>
    </row>
    <row r="364" spans="1:3" x14ac:dyDescent="0.2">
      <c r="A364" t="s">
        <v>1417</v>
      </c>
      <c r="B364" t="s">
        <v>2145</v>
      </c>
      <c r="C364" t="s">
        <v>997</v>
      </c>
    </row>
    <row r="365" spans="1:3" x14ac:dyDescent="0.2">
      <c r="A365" t="s">
        <v>1417</v>
      </c>
      <c r="B365" t="s">
        <v>2146</v>
      </c>
      <c r="C365" t="s">
        <v>998</v>
      </c>
    </row>
    <row r="366" spans="1:3" x14ac:dyDescent="0.2">
      <c r="A366" t="s">
        <v>1418</v>
      </c>
      <c r="B366" t="s">
        <v>2148</v>
      </c>
      <c r="C366" t="s">
        <v>999</v>
      </c>
    </row>
    <row r="367" spans="1:3" x14ac:dyDescent="0.2">
      <c r="A367" t="s">
        <v>1418</v>
      </c>
      <c r="B367" t="s">
        <v>2150</v>
      </c>
      <c r="C367" t="s">
        <v>1000</v>
      </c>
    </row>
    <row r="368" spans="1:3" x14ac:dyDescent="0.2">
      <c r="A368" t="s">
        <v>1418</v>
      </c>
      <c r="B368" t="s">
        <v>2149</v>
      </c>
      <c r="C368" t="s">
        <v>1001</v>
      </c>
    </row>
    <row r="369" spans="1:3" x14ac:dyDescent="0.2">
      <c r="A369" t="s">
        <v>1419</v>
      </c>
      <c r="B369" t="s">
        <v>2153</v>
      </c>
      <c r="C369" t="s">
        <v>1002</v>
      </c>
    </row>
    <row r="370" spans="1:3" x14ac:dyDescent="0.2">
      <c r="A370" t="s">
        <v>1420</v>
      </c>
      <c r="B370" t="s">
        <v>2157</v>
      </c>
      <c r="C370" t="s">
        <v>1003</v>
      </c>
    </row>
    <row r="371" spans="1:3" x14ac:dyDescent="0.2">
      <c r="A371" t="s">
        <v>1421</v>
      </c>
      <c r="B371" t="s">
        <v>165</v>
      </c>
      <c r="C371" t="s">
        <v>1004</v>
      </c>
    </row>
    <row r="372" spans="1:3" x14ac:dyDescent="0.2">
      <c r="A372" t="s">
        <v>1421</v>
      </c>
      <c r="B372" t="s">
        <v>164</v>
      </c>
      <c r="C372" t="s">
        <v>1005</v>
      </c>
    </row>
    <row r="373" spans="1:3" x14ac:dyDescent="0.2">
      <c r="A373" t="s">
        <v>1422</v>
      </c>
      <c r="B373" t="s">
        <v>167</v>
      </c>
      <c r="C373" t="s">
        <v>1006</v>
      </c>
    </row>
    <row r="374" spans="1:3" x14ac:dyDescent="0.2">
      <c r="A374" t="s">
        <v>1423</v>
      </c>
      <c r="B374" t="s">
        <v>2017</v>
      </c>
      <c r="C374" t="s">
        <v>1007</v>
      </c>
    </row>
    <row r="375" spans="1:3" x14ac:dyDescent="0.2">
      <c r="A375" t="s">
        <v>1424</v>
      </c>
      <c r="B375" t="s">
        <v>2021</v>
      </c>
      <c r="C375" t="s">
        <v>1008</v>
      </c>
    </row>
    <row r="376" spans="1:3" x14ac:dyDescent="0.2">
      <c r="A376" t="s">
        <v>1424</v>
      </c>
      <c r="B376" t="s">
        <v>2019</v>
      </c>
      <c r="C376" t="s">
        <v>1009</v>
      </c>
    </row>
    <row r="377" spans="1:3" x14ac:dyDescent="0.2">
      <c r="A377" t="s">
        <v>1424</v>
      </c>
      <c r="B377" t="s">
        <v>2020</v>
      </c>
      <c r="C377" t="s">
        <v>1010</v>
      </c>
    </row>
    <row r="378" spans="1:3" x14ac:dyDescent="0.2">
      <c r="A378" t="s">
        <v>1425</v>
      </c>
      <c r="B378" t="s">
        <v>2023</v>
      </c>
      <c r="C378" t="s">
        <v>1011</v>
      </c>
    </row>
    <row r="379" spans="1:3" x14ac:dyDescent="0.2">
      <c r="A379" t="s">
        <v>1426</v>
      </c>
      <c r="B379" t="s">
        <v>2026</v>
      </c>
      <c r="C379" t="s">
        <v>1012</v>
      </c>
    </row>
    <row r="380" spans="1:3" x14ac:dyDescent="0.2">
      <c r="A380" t="s">
        <v>1426</v>
      </c>
      <c r="B380" t="s">
        <v>2025</v>
      </c>
      <c r="C380" t="s">
        <v>1013</v>
      </c>
    </row>
    <row r="381" spans="1:3" x14ac:dyDescent="0.2">
      <c r="A381" t="s">
        <v>1427</v>
      </c>
      <c r="B381" t="s">
        <v>2028</v>
      </c>
      <c r="C381" t="s">
        <v>1014</v>
      </c>
    </row>
    <row r="382" spans="1:3" x14ac:dyDescent="0.2">
      <c r="A382" t="s">
        <v>1428</v>
      </c>
      <c r="B382" t="s">
        <v>844</v>
      </c>
      <c r="C382" t="s">
        <v>1015</v>
      </c>
    </row>
    <row r="383" spans="1:3" x14ac:dyDescent="0.2">
      <c r="A383" t="s">
        <v>1429</v>
      </c>
      <c r="B383" t="s">
        <v>2177</v>
      </c>
      <c r="C383" t="s">
        <v>1016</v>
      </c>
    </row>
    <row r="384" spans="1:3" x14ac:dyDescent="0.2">
      <c r="A384" t="s">
        <v>1429</v>
      </c>
      <c r="B384" t="s">
        <v>2179</v>
      </c>
      <c r="C384" t="s">
        <v>1017</v>
      </c>
    </row>
    <row r="385" spans="1:3" x14ac:dyDescent="0.2">
      <c r="A385" t="s">
        <v>1429</v>
      </c>
      <c r="B385" t="s">
        <v>2172</v>
      </c>
      <c r="C385" t="s">
        <v>1018</v>
      </c>
    </row>
    <row r="386" spans="1:3" x14ac:dyDescent="0.2">
      <c r="A386" t="s">
        <v>1429</v>
      </c>
      <c r="B386" t="s">
        <v>2181</v>
      </c>
      <c r="C386" t="s">
        <v>1019</v>
      </c>
    </row>
    <row r="387" spans="1:3" x14ac:dyDescent="0.2">
      <c r="A387" t="s">
        <v>1429</v>
      </c>
      <c r="B387" t="s">
        <v>2182</v>
      </c>
      <c r="C387" t="s">
        <v>1020</v>
      </c>
    </row>
    <row r="388" spans="1:3" x14ac:dyDescent="0.2">
      <c r="A388" t="s">
        <v>1429</v>
      </c>
      <c r="B388" t="s">
        <v>2180</v>
      </c>
      <c r="C388" t="s">
        <v>1021</v>
      </c>
    </row>
    <row r="389" spans="1:3" x14ac:dyDescent="0.2">
      <c r="A389" t="s">
        <v>1429</v>
      </c>
      <c r="B389" t="s">
        <v>2174</v>
      </c>
      <c r="C389" t="s">
        <v>1022</v>
      </c>
    </row>
    <row r="390" spans="1:3" x14ac:dyDescent="0.2">
      <c r="A390" t="s">
        <v>1429</v>
      </c>
      <c r="B390" t="s">
        <v>2178</v>
      </c>
      <c r="C390" t="s">
        <v>1023</v>
      </c>
    </row>
    <row r="391" spans="1:3" x14ac:dyDescent="0.2">
      <c r="A391" t="s">
        <v>1429</v>
      </c>
      <c r="B391" t="s">
        <v>2175</v>
      </c>
      <c r="C391" t="s">
        <v>1024</v>
      </c>
    </row>
    <row r="392" spans="1:3" x14ac:dyDescent="0.2">
      <c r="A392" t="s">
        <v>1429</v>
      </c>
      <c r="B392" t="s">
        <v>2176</v>
      </c>
      <c r="C392" t="s">
        <v>1025</v>
      </c>
    </row>
    <row r="393" spans="1:3" x14ac:dyDescent="0.2">
      <c r="A393" t="s">
        <v>1429</v>
      </c>
      <c r="B393" t="s">
        <v>2173</v>
      </c>
      <c r="C393" t="s">
        <v>1026</v>
      </c>
    </row>
    <row r="394" spans="1:3" x14ac:dyDescent="0.2">
      <c r="A394" t="s">
        <v>1429</v>
      </c>
      <c r="B394" t="s">
        <v>2183</v>
      </c>
      <c r="C394" t="s">
        <v>1027</v>
      </c>
    </row>
    <row r="395" spans="1:3" x14ac:dyDescent="0.2">
      <c r="A395" t="s">
        <v>1429</v>
      </c>
      <c r="B395" t="s">
        <v>2184</v>
      </c>
      <c r="C395" t="s">
        <v>1028</v>
      </c>
    </row>
    <row r="396" spans="1:3" x14ac:dyDescent="0.2">
      <c r="A396" t="s">
        <v>1430</v>
      </c>
      <c r="B396" t="s">
        <v>2187</v>
      </c>
      <c r="C396" t="s">
        <v>1029</v>
      </c>
    </row>
    <row r="397" spans="1:3" x14ac:dyDescent="0.2">
      <c r="A397" t="s">
        <v>1430</v>
      </c>
      <c r="B397" t="s">
        <v>2188</v>
      </c>
      <c r="C397" t="s">
        <v>1030</v>
      </c>
    </row>
    <row r="398" spans="1:3" x14ac:dyDescent="0.2">
      <c r="A398" t="s">
        <v>1430</v>
      </c>
      <c r="B398" t="s">
        <v>2186</v>
      </c>
      <c r="C398" t="s">
        <v>1031</v>
      </c>
    </row>
    <row r="399" spans="1:3" x14ac:dyDescent="0.2">
      <c r="A399" t="s">
        <v>1431</v>
      </c>
      <c r="B399" t="s">
        <v>1218</v>
      </c>
      <c r="C399" t="s">
        <v>1032</v>
      </c>
    </row>
    <row r="400" spans="1:3" x14ac:dyDescent="0.2">
      <c r="A400" t="s">
        <v>1431</v>
      </c>
      <c r="B400" t="s">
        <v>1217</v>
      </c>
      <c r="C400" t="s">
        <v>1033</v>
      </c>
    </row>
    <row r="401" spans="1:3" x14ac:dyDescent="0.2">
      <c r="A401" t="s">
        <v>1431</v>
      </c>
      <c r="B401" t="s">
        <v>1219</v>
      </c>
      <c r="C401" t="s">
        <v>1034</v>
      </c>
    </row>
    <row r="402" spans="1:3" x14ac:dyDescent="0.2">
      <c r="A402" t="s">
        <v>1431</v>
      </c>
      <c r="B402" t="s">
        <v>1220</v>
      </c>
      <c r="C402" t="s">
        <v>1035</v>
      </c>
    </row>
    <row r="403" spans="1:3" x14ac:dyDescent="0.2">
      <c r="A403" t="s">
        <v>1431</v>
      </c>
      <c r="B403" t="s">
        <v>1222</v>
      </c>
      <c r="C403" t="s">
        <v>1036</v>
      </c>
    </row>
    <row r="404" spans="1:3" x14ac:dyDescent="0.2">
      <c r="A404" t="s">
        <v>1431</v>
      </c>
      <c r="B404" t="s">
        <v>1223</v>
      </c>
      <c r="C404" t="s">
        <v>1037</v>
      </c>
    </row>
    <row r="405" spans="1:3" x14ac:dyDescent="0.2">
      <c r="A405" t="s">
        <v>1431</v>
      </c>
      <c r="B405" t="s">
        <v>2190</v>
      </c>
      <c r="C405" t="s">
        <v>1038</v>
      </c>
    </row>
    <row r="406" spans="1:3" x14ac:dyDescent="0.2">
      <c r="A406" t="s">
        <v>1431</v>
      </c>
      <c r="B406" t="s">
        <v>1221</v>
      </c>
      <c r="C406" t="s">
        <v>1032</v>
      </c>
    </row>
    <row r="407" spans="1:3" x14ac:dyDescent="0.2">
      <c r="A407" t="s">
        <v>1432</v>
      </c>
      <c r="B407" t="s">
        <v>1225</v>
      </c>
      <c r="C407" t="s">
        <v>1039</v>
      </c>
    </row>
    <row r="408" spans="1:3" x14ac:dyDescent="0.2">
      <c r="A408" t="s">
        <v>1433</v>
      </c>
      <c r="B408" t="s">
        <v>1227</v>
      </c>
      <c r="C408" t="s">
        <v>1040</v>
      </c>
    </row>
    <row r="409" spans="1:3" x14ac:dyDescent="0.2">
      <c r="A409" t="s">
        <v>1433</v>
      </c>
      <c r="B409" t="s">
        <v>1228</v>
      </c>
      <c r="C409" t="s">
        <v>1041</v>
      </c>
    </row>
    <row r="410" spans="1:3" x14ac:dyDescent="0.2">
      <c r="A410" t="s">
        <v>1434</v>
      </c>
      <c r="B410" t="s">
        <v>1230</v>
      </c>
      <c r="C410" t="s">
        <v>1042</v>
      </c>
    </row>
    <row r="411" spans="1:3" x14ac:dyDescent="0.2">
      <c r="A411" t="s">
        <v>1434</v>
      </c>
      <c r="B411" t="s">
        <v>1231</v>
      </c>
      <c r="C411" t="s">
        <v>1043</v>
      </c>
    </row>
    <row r="412" spans="1:3" x14ac:dyDescent="0.2">
      <c r="A412" t="s">
        <v>1435</v>
      </c>
      <c r="B412" t="s">
        <v>1233</v>
      </c>
      <c r="C412" t="s">
        <v>1044</v>
      </c>
    </row>
    <row r="413" spans="1:3" x14ac:dyDescent="0.2">
      <c r="A413" t="s">
        <v>1436</v>
      </c>
      <c r="B413" t="s">
        <v>1235</v>
      </c>
      <c r="C413" t="s">
        <v>1045</v>
      </c>
    </row>
    <row r="414" spans="1:3" x14ac:dyDescent="0.2">
      <c r="A414" t="s">
        <v>1437</v>
      </c>
      <c r="B414" t="s">
        <v>1238</v>
      </c>
      <c r="C414" t="s">
        <v>1046</v>
      </c>
    </row>
    <row r="415" spans="1:3" x14ac:dyDescent="0.2">
      <c r="A415" t="s">
        <v>1437</v>
      </c>
      <c r="B415" t="s">
        <v>1239</v>
      </c>
      <c r="C415" t="s">
        <v>1047</v>
      </c>
    </row>
    <row r="416" spans="1:3" x14ac:dyDescent="0.2">
      <c r="A416" t="s">
        <v>1437</v>
      </c>
      <c r="B416" t="s">
        <v>1240</v>
      </c>
      <c r="C416" t="s">
        <v>1048</v>
      </c>
    </row>
    <row r="417" spans="1:3" x14ac:dyDescent="0.2">
      <c r="A417" t="s">
        <v>1437</v>
      </c>
      <c r="B417" t="s">
        <v>1241</v>
      </c>
      <c r="C417" t="s">
        <v>1049</v>
      </c>
    </row>
    <row r="418" spans="1:3" x14ac:dyDescent="0.2">
      <c r="A418" t="s">
        <v>1437</v>
      </c>
      <c r="B418" t="s">
        <v>1242</v>
      </c>
      <c r="C418" t="s">
        <v>1050</v>
      </c>
    </row>
    <row r="419" spans="1:3" x14ac:dyDescent="0.2">
      <c r="A419" t="s">
        <v>1437</v>
      </c>
      <c r="B419" t="s">
        <v>1243</v>
      </c>
      <c r="C419" t="s">
        <v>1051</v>
      </c>
    </row>
    <row r="420" spans="1:3" x14ac:dyDescent="0.2">
      <c r="A420" t="s">
        <v>1438</v>
      </c>
      <c r="B420" t="s">
        <v>1245</v>
      </c>
      <c r="C420" t="s">
        <v>1052</v>
      </c>
    </row>
    <row r="421" spans="1:3" x14ac:dyDescent="0.2">
      <c r="A421" t="s">
        <v>1439</v>
      </c>
      <c r="B421" t="s">
        <v>1247</v>
      </c>
      <c r="C421" t="s">
        <v>1055</v>
      </c>
    </row>
    <row r="422" spans="1:3" x14ac:dyDescent="0.2">
      <c r="A422" t="s">
        <v>1439</v>
      </c>
      <c r="B422" t="s">
        <v>1248</v>
      </c>
      <c r="C422" t="s">
        <v>1056</v>
      </c>
    </row>
    <row r="423" spans="1:3" x14ac:dyDescent="0.2">
      <c r="A423" t="s">
        <v>1440</v>
      </c>
      <c r="B423" t="s">
        <v>1250</v>
      </c>
      <c r="C423" t="s">
        <v>1057</v>
      </c>
    </row>
    <row r="424" spans="1:3" x14ac:dyDescent="0.2">
      <c r="A424" t="s">
        <v>1450</v>
      </c>
      <c r="B424" t="s">
        <v>1253</v>
      </c>
      <c r="C424" t="s">
        <v>1058</v>
      </c>
    </row>
    <row r="425" spans="1:3" x14ac:dyDescent="0.2">
      <c r="A425" t="s">
        <v>1450</v>
      </c>
      <c r="B425" t="s">
        <v>1254</v>
      </c>
      <c r="C425" t="s">
        <v>1059</v>
      </c>
    </row>
    <row r="426" spans="1:3" x14ac:dyDescent="0.2">
      <c r="A426" t="s">
        <v>1053</v>
      </c>
      <c r="B426" t="s">
        <v>2454</v>
      </c>
      <c r="C426" t="s">
        <v>1060</v>
      </c>
    </row>
    <row r="427" spans="1:3" x14ac:dyDescent="0.2">
      <c r="A427" t="s">
        <v>1053</v>
      </c>
      <c r="B427" t="s">
        <v>2453</v>
      </c>
      <c r="C427" t="s">
        <v>1061</v>
      </c>
    </row>
    <row r="428" spans="1:3" x14ac:dyDescent="0.2">
      <c r="A428" t="s">
        <v>1053</v>
      </c>
      <c r="B428" t="s">
        <v>2455</v>
      </c>
      <c r="C428" t="s">
        <v>1062</v>
      </c>
    </row>
    <row r="429" spans="1:3" x14ac:dyDescent="0.2">
      <c r="A429" t="s">
        <v>1053</v>
      </c>
      <c r="B429" t="s">
        <v>2456</v>
      </c>
      <c r="C429" t="s">
        <v>1063</v>
      </c>
    </row>
    <row r="430" spans="1:3" x14ac:dyDescent="0.2">
      <c r="A430" t="s">
        <v>1053</v>
      </c>
      <c r="B430" t="s">
        <v>2457</v>
      </c>
      <c r="C430" t="s">
        <v>1064</v>
      </c>
    </row>
    <row r="431" spans="1:3" x14ac:dyDescent="0.2">
      <c r="A431" t="s">
        <v>1053</v>
      </c>
      <c r="B431" t="s">
        <v>2458</v>
      </c>
      <c r="C431" t="s">
        <v>1065</v>
      </c>
    </row>
    <row r="432" spans="1:3" x14ac:dyDescent="0.2">
      <c r="A432" t="s">
        <v>1053</v>
      </c>
      <c r="B432" t="s">
        <v>2452</v>
      </c>
      <c r="C432" t="s">
        <v>1066</v>
      </c>
    </row>
    <row r="433" spans="1:3" x14ac:dyDescent="0.2">
      <c r="A433" t="s">
        <v>1053</v>
      </c>
      <c r="B433" t="s">
        <v>2459</v>
      </c>
      <c r="C433" t="s">
        <v>235</v>
      </c>
    </row>
    <row r="434" spans="1:3" x14ac:dyDescent="0.2">
      <c r="A434" t="s">
        <v>1053</v>
      </c>
      <c r="B434" t="s">
        <v>2460</v>
      </c>
      <c r="C434" t="s">
        <v>236</v>
      </c>
    </row>
    <row r="435" spans="1:3" x14ac:dyDescent="0.2">
      <c r="A435" t="s">
        <v>1053</v>
      </c>
      <c r="B435" t="s">
        <v>2461</v>
      </c>
      <c r="C435" t="s">
        <v>237</v>
      </c>
    </row>
    <row r="436" spans="1:3" x14ac:dyDescent="0.2">
      <c r="A436" t="s">
        <v>1054</v>
      </c>
      <c r="B436" t="s">
        <v>2464</v>
      </c>
      <c r="C436" t="s">
        <v>238</v>
      </c>
    </row>
    <row r="437" spans="1:3" x14ac:dyDescent="0.2">
      <c r="A437" t="s">
        <v>1054</v>
      </c>
      <c r="B437" t="s">
        <v>1617</v>
      </c>
      <c r="C437" t="s">
        <v>239</v>
      </c>
    </row>
    <row r="438" spans="1:3" x14ac:dyDescent="0.2">
      <c r="A438" t="s">
        <v>1054</v>
      </c>
      <c r="B438" t="s">
        <v>1616</v>
      </c>
      <c r="C438" t="s">
        <v>240</v>
      </c>
    </row>
  </sheetData>
  <sheetProtection password="BFEF" sheet="1" objects="1" scenarios="1"/>
  <phoneticPr fontId="2" type="noConversion"/>
  <pageMargins left="0.75" right="0.75" top="1" bottom="1" header="0.5" footer="0.5"/>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1"/>
  </sheetPr>
  <dimension ref="A1:D520"/>
  <sheetViews>
    <sheetView topLeftCell="A447" zoomScale="80" zoomScaleNormal="80" workbookViewId="0">
      <selection activeCell="C444" sqref="C444"/>
    </sheetView>
  </sheetViews>
  <sheetFormatPr defaultRowHeight="24.75" customHeight="1" outlineLevelCol="1" x14ac:dyDescent="0.2"/>
  <cols>
    <col min="1" max="1" width="25.42578125" style="273" customWidth="1"/>
    <col min="2" max="2" width="5.7109375" style="289" hidden="1" customWidth="1" outlineLevel="1"/>
    <col min="3" max="3" width="44.7109375" style="290" customWidth="1" collapsed="1"/>
    <col min="4" max="4" width="70.28515625" style="273" customWidth="1"/>
    <col min="5" max="16384" width="9.140625" style="273"/>
  </cols>
  <sheetData>
    <row r="1" spans="1:4" ht="24.75" customHeight="1" x14ac:dyDescent="0.2">
      <c r="A1" s="291" t="s">
        <v>3</v>
      </c>
      <c r="B1" s="292" t="s">
        <v>4</v>
      </c>
      <c r="C1" s="292" t="s">
        <v>2330</v>
      </c>
      <c r="D1" s="293" t="s">
        <v>5</v>
      </c>
    </row>
    <row r="2" spans="1:4" ht="24.75" customHeight="1" x14ac:dyDescent="0.2">
      <c r="A2" s="275" t="s">
        <v>1925</v>
      </c>
      <c r="B2" s="245" t="s">
        <v>6</v>
      </c>
      <c r="C2" s="276" t="s">
        <v>2084</v>
      </c>
      <c r="D2" s="253" t="s">
        <v>7</v>
      </c>
    </row>
    <row r="3" spans="1:4" ht="24.75" customHeight="1" x14ac:dyDescent="0.2">
      <c r="A3" s="265" t="s">
        <v>1925</v>
      </c>
      <c r="B3" s="247" t="s">
        <v>6</v>
      </c>
      <c r="C3" s="277" t="s">
        <v>2084</v>
      </c>
      <c r="D3" s="253" t="s">
        <v>8</v>
      </c>
    </row>
    <row r="4" spans="1:4" ht="24.75" customHeight="1" x14ac:dyDescent="0.2">
      <c r="A4" s="265" t="s">
        <v>1925</v>
      </c>
      <c r="B4" s="248" t="s">
        <v>6</v>
      </c>
      <c r="C4" s="278" t="s">
        <v>2084</v>
      </c>
      <c r="D4" s="253" t="s">
        <v>9</v>
      </c>
    </row>
    <row r="5" spans="1:4" ht="24.75" customHeight="1" x14ac:dyDescent="0.2">
      <c r="A5" s="254" t="s">
        <v>1925</v>
      </c>
      <c r="B5" s="255" t="s">
        <v>11</v>
      </c>
      <c r="C5" s="256" t="s">
        <v>2079</v>
      </c>
      <c r="D5" s="257" t="s">
        <v>12</v>
      </c>
    </row>
    <row r="6" spans="1:4" ht="24.75" customHeight="1" x14ac:dyDescent="0.2">
      <c r="A6" s="254" t="s">
        <v>1925</v>
      </c>
      <c r="B6" s="249" t="s">
        <v>11</v>
      </c>
      <c r="C6" s="258" t="s">
        <v>2079</v>
      </c>
      <c r="D6" s="257" t="s">
        <v>13</v>
      </c>
    </row>
    <row r="7" spans="1:4" ht="24.75" customHeight="1" x14ac:dyDescent="0.2">
      <c r="A7" s="254" t="s">
        <v>1925</v>
      </c>
      <c r="B7" s="259" t="s">
        <v>14</v>
      </c>
      <c r="C7" s="244" t="s">
        <v>2081</v>
      </c>
      <c r="D7" s="257" t="s">
        <v>9</v>
      </c>
    </row>
    <row r="8" spans="1:4" ht="24.75" customHeight="1" x14ac:dyDescent="0.2">
      <c r="A8" s="254" t="s">
        <v>1925</v>
      </c>
      <c r="B8" s="259" t="s">
        <v>15</v>
      </c>
      <c r="C8" s="244" t="s">
        <v>2080</v>
      </c>
      <c r="D8" s="257" t="s">
        <v>16</v>
      </c>
    </row>
    <row r="9" spans="1:4" ht="24.75" customHeight="1" x14ac:dyDescent="0.2">
      <c r="A9" s="265" t="s">
        <v>1925</v>
      </c>
      <c r="B9" s="245" t="s">
        <v>17</v>
      </c>
      <c r="C9" s="266" t="s">
        <v>2083</v>
      </c>
      <c r="D9" s="253" t="s">
        <v>18</v>
      </c>
    </row>
    <row r="10" spans="1:4" ht="24.75" customHeight="1" x14ac:dyDescent="0.2">
      <c r="A10" s="265" t="s">
        <v>1925</v>
      </c>
      <c r="B10" s="246" t="s">
        <v>17</v>
      </c>
      <c r="C10" s="267" t="s">
        <v>2083</v>
      </c>
      <c r="D10" s="253" t="s">
        <v>19</v>
      </c>
    </row>
    <row r="11" spans="1:4" ht="24.75" customHeight="1" x14ac:dyDescent="0.2">
      <c r="A11" s="261" t="s">
        <v>1925</v>
      </c>
      <c r="B11" s="255" t="s">
        <v>20</v>
      </c>
      <c r="C11" s="256" t="s">
        <v>2082</v>
      </c>
      <c r="D11" s="257" t="s">
        <v>10</v>
      </c>
    </row>
    <row r="12" spans="1:4" ht="24.75" customHeight="1" x14ac:dyDescent="0.2">
      <c r="A12" s="262" t="s">
        <v>1926</v>
      </c>
      <c r="B12" s="245" t="s">
        <v>21</v>
      </c>
      <c r="C12" s="266" t="s">
        <v>2087</v>
      </c>
      <c r="D12" s="257" t="s">
        <v>22</v>
      </c>
    </row>
    <row r="13" spans="1:4" ht="24.75" customHeight="1" x14ac:dyDescent="0.2">
      <c r="A13" s="265" t="s">
        <v>1926</v>
      </c>
      <c r="B13" s="247" t="s">
        <v>21</v>
      </c>
      <c r="C13" s="269" t="s">
        <v>2087</v>
      </c>
      <c r="D13" s="257" t="s">
        <v>23</v>
      </c>
    </row>
    <row r="14" spans="1:4" ht="24.75" customHeight="1" x14ac:dyDescent="0.2">
      <c r="A14" s="265" t="s">
        <v>1926</v>
      </c>
      <c r="B14" s="247" t="s">
        <v>21</v>
      </c>
      <c r="C14" s="269" t="s">
        <v>2087</v>
      </c>
      <c r="D14" s="257" t="s">
        <v>24</v>
      </c>
    </row>
    <row r="15" spans="1:4" ht="24.75" customHeight="1" x14ac:dyDescent="0.2">
      <c r="A15" s="265" t="s">
        <v>1926</v>
      </c>
      <c r="B15" s="248" t="s">
        <v>21</v>
      </c>
      <c r="C15" s="267" t="s">
        <v>2087</v>
      </c>
      <c r="D15" s="257" t="s">
        <v>25</v>
      </c>
    </row>
    <row r="16" spans="1:4" ht="24.75" customHeight="1" x14ac:dyDescent="0.2">
      <c r="A16" s="265" t="s">
        <v>1926</v>
      </c>
      <c r="B16" s="245" t="s">
        <v>26</v>
      </c>
      <c r="C16" s="266" t="s">
        <v>2085</v>
      </c>
      <c r="D16" s="257" t="s">
        <v>27</v>
      </c>
    </row>
    <row r="17" spans="1:4" ht="24.75" customHeight="1" x14ac:dyDescent="0.2">
      <c r="A17" s="265" t="s">
        <v>1926</v>
      </c>
      <c r="B17" s="247" t="s">
        <v>26</v>
      </c>
      <c r="C17" s="269" t="s">
        <v>2085</v>
      </c>
      <c r="D17" s="257" t="s">
        <v>16</v>
      </c>
    </row>
    <row r="18" spans="1:4" ht="24.75" customHeight="1" x14ac:dyDescent="0.2">
      <c r="A18" s="265" t="s">
        <v>1926</v>
      </c>
      <c r="B18" s="248" t="s">
        <v>26</v>
      </c>
      <c r="C18" s="269" t="s">
        <v>2085</v>
      </c>
      <c r="D18" s="257" t="s">
        <v>28</v>
      </c>
    </row>
    <row r="19" spans="1:4" ht="24.75" customHeight="1" x14ac:dyDescent="0.2">
      <c r="A19" s="265" t="s">
        <v>1926</v>
      </c>
      <c r="B19" s="270" t="s">
        <v>29</v>
      </c>
      <c r="C19" s="271" t="s">
        <v>2088</v>
      </c>
      <c r="D19" s="257" t="s">
        <v>30</v>
      </c>
    </row>
    <row r="20" spans="1:4" ht="24.75" customHeight="1" x14ac:dyDescent="0.2">
      <c r="A20" s="265" t="s">
        <v>1926</v>
      </c>
      <c r="B20" s="268" t="s">
        <v>31</v>
      </c>
      <c r="C20" s="256" t="s">
        <v>2001</v>
      </c>
      <c r="D20" s="257" t="s">
        <v>32</v>
      </c>
    </row>
    <row r="21" spans="1:4" ht="24.75" customHeight="1" x14ac:dyDescent="0.2">
      <c r="A21" s="265" t="s">
        <v>1926</v>
      </c>
      <c r="B21" s="263" t="s">
        <v>33</v>
      </c>
      <c r="C21" s="244" t="s">
        <v>2086</v>
      </c>
      <c r="D21" s="257" t="s">
        <v>10</v>
      </c>
    </row>
    <row r="22" spans="1:4" ht="24.75" customHeight="1" x14ac:dyDescent="0.2">
      <c r="A22" s="265" t="s">
        <v>1926</v>
      </c>
      <c r="B22" s="263" t="s">
        <v>34</v>
      </c>
      <c r="C22" s="244" t="s">
        <v>0</v>
      </c>
      <c r="D22" s="257" t="s">
        <v>35</v>
      </c>
    </row>
    <row r="23" spans="1:4" ht="24.75" customHeight="1" x14ac:dyDescent="0.2">
      <c r="A23" s="265" t="s">
        <v>1926</v>
      </c>
      <c r="B23" s="263" t="s">
        <v>36</v>
      </c>
      <c r="C23" s="244" t="s">
        <v>1</v>
      </c>
      <c r="D23" s="257" t="s">
        <v>10</v>
      </c>
    </row>
    <row r="24" spans="1:4" ht="24.75" customHeight="1" x14ac:dyDescent="0.2">
      <c r="A24" s="251" t="s">
        <v>1927</v>
      </c>
      <c r="B24" s="245" t="s">
        <v>37</v>
      </c>
      <c r="C24" s="266" t="s">
        <v>2092</v>
      </c>
      <c r="D24" s="253" t="s">
        <v>38</v>
      </c>
    </row>
    <row r="25" spans="1:4" ht="24.75" customHeight="1" x14ac:dyDescent="0.2">
      <c r="A25" s="254" t="s">
        <v>1927</v>
      </c>
      <c r="B25" s="247" t="s">
        <v>37</v>
      </c>
      <c r="C25" s="269" t="s">
        <v>2092</v>
      </c>
      <c r="D25" s="253" t="s">
        <v>39</v>
      </c>
    </row>
    <row r="26" spans="1:4" ht="24.75" customHeight="1" x14ac:dyDescent="0.2">
      <c r="A26" s="254" t="s">
        <v>1927</v>
      </c>
      <c r="B26" s="248" t="s">
        <v>37</v>
      </c>
      <c r="C26" s="267" t="s">
        <v>2092</v>
      </c>
      <c r="D26" s="253" t="s">
        <v>40</v>
      </c>
    </row>
    <row r="27" spans="1:4" ht="24.75" customHeight="1" x14ac:dyDescent="0.2">
      <c r="A27" s="254" t="s">
        <v>1927</v>
      </c>
      <c r="B27" s="255" t="s">
        <v>41</v>
      </c>
      <c r="C27" s="256" t="s">
        <v>2089</v>
      </c>
      <c r="D27" s="257" t="s">
        <v>42</v>
      </c>
    </row>
    <row r="28" spans="1:4" ht="24.75" customHeight="1" x14ac:dyDescent="0.2">
      <c r="A28" s="254" t="s">
        <v>1927</v>
      </c>
      <c r="B28" s="249" t="s">
        <v>41</v>
      </c>
      <c r="C28" s="258" t="s">
        <v>2089</v>
      </c>
      <c r="D28" s="257" t="s">
        <v>16</v>
      </c>
    </row>
    <row r="29" spans="1:4" ht="24.75" customHeight="1" x14ac:dyDescent="0.2">
      <c r="A29" s="254" t="s">
        <v>1927</v>
      </c>
      <c r="B29" s="249" t="s">
        <v>41</v>
      </c>
      <c r="C29" s="258" t="s">
        <v>2089</v>
      </c>
      <c r="D29" s="257" t="s">
        <v>43</v>
      </c>
    </row>
    <row r="30" spans="1:4" ht="24.75" customHeight="1" x14ac:dyDescent="0.2">
      <c r="A30" s="254" t="s">
        <v>1927</v>
      </c>
      <c r="B30" s="259" t="s">
        <v>44</v>
      </c>
      <c r="C30" s="244" t="s">
        <v>2091</v>
      </c>
      <c r="D30" s="257" t="s">
        <v>45</v>
      </c>
    </row>
    <row r="31" spans="1:4" ht="24.75" customHeight="1" x14ac:dyDescent="0.2">
      <c r="A31" s="254" t="s">
        <v>1927</v>
      </c>
      <c r="B31" s="259" t="s">
        <v>46</v>
      </c>
      <c r="C31" s="244" t="s">
        <v>2090</v>
      </c>
      <c r="D31" s="257" t="s">
        <v>10</v>
      </c>
    </row>
    <row r="32" spans="1:4" ht="24.75" customHeight="1" x14ac:dyDescent="0.2">
      <c r="A32" s="274" t="s">
        <v>569</v>
      </c>
      <c r="B32" s="252" t="s">
        <v>47</v>
      </c>
      <c r="C32" s="266" t="s">
        <v>2098</v>
      </c>
      <c r="D32" s="253" t="s">
        <v>48</v>
      </c>
    </row>
    <row r="33" spans="1:4" ht="24.75" customHeight="1" x14ac:dyDescent="0.2">
      <c r="A33" s="254" t="s">
        <v>569</v>
      </c>
      <c r="B33" s="250" t="s">
        <v>47</v>
      </c>
      <c r="C33" s="267" t="s">
        <v>2098</v>
      </c>
      <c r="D33" s="253" t="s">
        <v>49</v>
      </c>
    </row>
    <row r="34" spans="1:4" ht="24.75" customHeight="1" x14ac:dyDescent="0.2">
      <c r="A34" s="254" t="s">
        <v>569</v>
      </c>
      <c r="B34" s="255" t="s">
        <v>50</v>
      </c>
      <c r="C34" s="256" t="s">
        <v>2097</v>
      </c>
      <c r="D34" s="257" t="s">
        <v>51</v>
      </c>
    </row>
    <row r="35" spans="1:4" ht="24.75" customHeight="1" x14ac:dyDescent="0.2">
      <c r="A35" s="254" t="s">
        <v>569</v>
      </c>
      <c r="B35" s="259" t="s">
        <v>52</v>
      </c>
      <c r="C35" s="244" t="s">
        <v>2093</v>
      </c>
      <c r="D35" s="257" t="s">
        <v>53</v>
      </c>
    </row>
    <row r="36" spans="1:4" ht="24.75" customHeight="1" x14ac:dyDescent="0.2">
      <c r="A36" s="254" t="s">
        <v>569</v>
      </c>
      <c r="B36" s="245" t="s">
        <v>54</v>
      </c>
      <c r="C36" s="266" t="s">
        <v>2095</v>
      </c>
      <c r="D36" s="253" t="s">
        <v>16</v>
      </c>
    </row>
    <row r="37" spans="1:4" ht="24.75" customHeight="1" x14ac:dyDescent="0.2">
      <c r="A37" s="254" t="s">
        <v>569</v>
      </c>
      <c r="B37" s="247" t="s">
        <v>54</v>
      </c>
      <c r="C37" s="269" t="s">
        <v>2095</v>
      </c>
      <c r="D37" s="253" t="s">
        <v>55</v>
      </c>
    </row>
    <row r="38" spans="1:4" ht="24.75" customHeight="1" x14ac:dyDescent="0.2">
      <c r="A38" s="254" t="s">
        <v>569</v>
      </c>
      <c r="B38" s="248" t="s">
        <v>54</v>
      </c>
      <c r="C38" s="267" t="s">
        <v>2095</v>
      </c>
      <c r="D38" s="253" t="s">
        <v>56</v>
      </c>
    </row>
    <row r="39" spans="1:4" ht="24.75" customHeight="1" x14ac:dyDescent="0.2">
      <c r="A39" s="254" t="s">
        <v>569</v>
      </c>
      <c r="B39" s="255" t="s">
        <v>57</v>
      </c>
      <c r="C39" s="256" t="s">
        <v>2094</v>
      </c>
      <c r="D39" s="257" t="s">
        <v>10</v>
      </c>
    </row>
    <row r="40" spans="1:4" ht="24.75" customHeight="1" x14ac:dyDescent="0.2">
      <c r="A40" s="261" t="s">
        <v>569</v>
      </c>
      <c r="B40" s="259" t="s">
        <v>58</v>
      </c>
      <c r="C40" s="244" t="s">
        <v>2096</v>
      </c>
      <c r="D40" s="257" t="s">
        <v>10</v>
      </c>
    </row>
    <row r="41" spans="1:4" ht="24.75" customHeight="1" x14ac:dyDescent="0.2">
      <c r="A41" s="262" t="s">
        <v>1928</v>
      </c>
      <c r="B41" s="245" t="s">
        <v>59</v>
      </c>
      <c r="C41" s="266" t="s">
        <v>2100</v>
      </c>
      <c r="D41" s="257" t="s">
        <v>60</v>
      </c>
    </row>
    <row r="42" spans="1:4" ht="24.75" customHeight="1" x14ac:dyDescent="0.2">
      <c r="A42" s="265" t="s">
        <v>1928</v>
      </c>
      <c r="B42" s="247" t="s">
        <v>59</v>
      </c>
      <c r="C42" s="269" t="s">
        <v>2100</v>
      </c>
      <c r="D42" s="257" t="s">
        <v>61</v>
      </c>
    </row>
    <row r="43" spans="1:4" ht="24.75" customHeight="1" x14ac:dyDescent="0.2">
      <c r="A43" s="265" t="s">
        <v>1928</v>
      </c>
      <c r="B43" s="247" t="s">
        <v>59</v>
      </c>
      <c r="C43" s="269" t="s">
        <v>2100</v>
      </c>
      <c r="D43" s="257" t="s">
        <v>62</v>
      </c>
    </row>
    <row r="44" spans="1:4" ht="24.75" customHeight="1" x14ac:dyDescent="0.2">
      <c r="A44" s="265" t="s">
        <v>1928</v>
      </c>
      <c r="B44" s="247" t="s">
        <v>59</v>
      </c>
      <c r="C44" s="269" t="s">
        <v>2100</v>
      </c>
      <c r="D44" s="257" t="s">
        <v>63</v>
      </c>
    </row>
    <row r="45" spans="1:4" ht="24.75" customHeight="1" x14ac:dyDescent="0.2">
      <c r="A45" s="265" t="s">
        <v>1928</v>
      </c>
      <c r="B45" s="247" t="s">
        <v>59</v>
      </c>
      <c r="C45" s="269" t="s">
        <v>2100</v>
      </c>
      <c r="D45" s="257" t="s">
        <v>64</v>
      </c>
    </row>
    <row r="46" spans="1:4" ht="24.75" customHeight="1" x14ac:dyDescent="0.2">
      <c r="A46" s="265" t="s">
        <v>1928</v>
      </c>
      <c r="B46" s="248" t="s">
        <v>59</v>
      </c>
      <c r="C46" s="267" t="s">
        <v>2100</v>
      </c>
      <c r="D46" s="257" t="s">
        <v>10</v>
      </c>
    </row>
    <row r="47" spans="1:4" ht="24.75" customHeight="1" x14ac:dyDescent="0.2">
      <c r="A47" s="265" t="s">
        <v>1928</v>
      </c>
      <c r="B47" s="245" t="s">
        <v>65</v>
      </c>
      <c r="C47" s="266" t="s">
        <v>2102</v>
      </c>
      <c r="D47" s="257" t="s">
        <v>60</v>
      </c>
    </row>
    <row r="48" spans="1:4" ht="24.75" customHeight="1" x14ac:dyDescent="0.2">
      <c r="A48" s="265" t="s">
        <v>1928</v>
      </c>
      <c r="B48" s="247" t="s">
        <v>66</v>
      </c>
      <c r="C48" s="269" t="s">
        <v>2102</v>
      </c>
      <c r="D48" s="257" t="s">
        <v>61</v>
      </c>
    </row>
    <row r="49" spans="1:4" ht="24.75" customHeight="1" x14ac:dyDescent="0.2">
      <c r="A49" s="265" t="s">
        <v>1928</v>
      </c>
      <c r="B49" s="247" t="s">
        <v>67</v>
      </c>
      <c r="C49" s="269" t="s">
        <v>2102</v>
      </c>
      <c r="D49" s="257" t="s">
        <v>62</v>
      </c>
    </row>
    <row r="50" spans="1:4" ht="24.75" customHeight="1" x14ac:dyDescent="0.2">
      <c r="A50" s="265" t="s">
        <v>1928</v>
      </c>
      <c r="B50" s="247" t="s">
        <v>69</v>
      </c>
      <c r="C50" s="269" t="s">
        <v>2102</v>
      </c>
      <c r="D50" s="257" t="s">
        <v>63</v>
      </c>
    </row>
    <row r="51" spans="1:4" ht="24.75" customHeight="1" x14ac:dyDescent="0.2">
      <c r="A51" s="265" t="s">
        <v>1928</v>
      </c>
      <c r="B51" s="248" t="s">
        <v>570</v>
      </c>
      <c r="C51" s="267" t="s">
        <v>2102</v>
      </c>
      <c r="D51" s="257" t="s">
        <v>64</v>
      </c>
    </row>
    <row r="52" spans="1:4" ht="24.75" customHeight="1" x14ac:dyDescent="0.2">
      <c r="A52" s="265" t="s">
        <v>1928</v>
      </c>
      <c r="B52" s="268" t="s">
        <v>66</v>
      </c>
      <c r="C52" s="256" t="s">
        <v>2103</v>
      </c>
      <c r="D52" s="257" t="s">
        <v>61</v>
      </c>
    </row>
    <row r="53" spans="1:4" ht="24.75" customHeight="1" x14ac:dyDescent="0.2">
      <c r="A53" s="265" t="s">
        <v>1928</v>
      </c>
      <c r="B53" s="263" t="s">
        <v>67</v>
      </c>
      <c r="C53" s="244" t="s">
        <v>2099</v>
      </c>
      <c r="D53" s="257" t="s">
        <v>68</v>
      </c>
    </row>
    <row r="54" spans="1:4" ht="24.75" customHeight="1" x14ac:dyDescent="0.2">
      <c r="A54" s="265" t="s">
        <v>1928</v>
      </c>
      <c r="B54" s="263" t="s">
        <v>69</v>
      </c>
      <c r="C54" s="244" t="s">
        <v>2101</v>
      </c>
      <c r="D54" s="257" t="s">
        <v>10</v>
      </c>
    </row>
    <row r="55" spans="1:4" ht="24.75" customHeight="1" x14ac:dyDescent="0.2">
      <c r="A55" s="251" t="s">
        <v>1453</v>
      </c>
      <c r="B55" s="263" t="s">
        <v>70</v>
      </c>
      <c r="C55" s="244" t="s">
        <v>2104</v>
      </c>
      <c r="D55" s="257" t="s">
        <v>71</v>
      </c>
    </row>
    <row r="56" spans="1:4" ht="24.75" customHeight="1" x14ac:dyDescent="0.2">
      <c r="A56" s="254" t="s">
        <v>1453</v>
      </c>
      <c r="B56" s="245" t="s">
        <v>72</v>
      </c>
      <c r="C56" s="266" t="s">
        <v>2109</v>
      </c>
      <c r="D56" s="257" t="s">
        <v>60</v>
      </c>
    </row>
    <row r="57" spans="1:4" ht="24.75" customHeight="1" x14ac:dyDescent="0.2">
      <c r="A57" s="254" t="s">
        <v>1453</v>
      </c>
      <c r="B57" s="247" t="s">
        <v>72</v>
      </c>
      <c r="C57" s="269" t="s">
        <v>2109</v>
      </c>
      <c r="D57" s="257" t="s">
        <v>62</v>
      </c>
    </row>
    <row r="58" spans="1:4" ht="24.75" customHeight="1" x14ac:dyDescent="0.2">
      <c r="A58" s="254" t="s">
        <v>1453</v>
      </c>
      <c r="B58" s="247" t="s">
        <v>72</v>
      </c>
      <c r="C58" s="269" t="s">
        <v>2109</v>
      </c>
      <c r="D58" s="257" t="s">
        <v>63</v>
      </c>
    </row>
    <row r="59" spans="1:4" ht="24.75" customHeight="1" x14ac:dyDescent="0.2">
      <c r="A59" s="254" t="s">
        <v>1453</v>
      </c>
      <c r="B59" s="247" t="s">
        <v>72</v>
      </c>
      <c r="C59" s="269" t="s">
        <v>2109</v>
      </c>
      <c r="D59" s="257" t="s">
        <v>71</v>
      </c>
    </row>
    <row r="60" spans="1:4" ht="24.75" customHeight="1" x14ac:dyDescent="0.2">
      <c r="A60" s="254" t="s">
        <v>1453</v>
      </c>
      <c r="B60" s="248" t="s">
        <v>72</v>
      </c>
      <c r="C60" s="267" t="s">
        <v>2109</v>
      </c>
      <c r="D60" s="257" t="s">
        <v>64</v>
      </c>
    </row>
    <row r="61" spans="1:4" ht="24.75" customHeight="1" x14ac:dyDescent="0.2">
      <c r="A61" s="254" t="s">
        <v>1453</v>
      </c>
      <c r="B61" s="245" t="s">
        <v>73</v>
      </c>
      <c r="C61" s="266" t="s">
        <v>2110</v>
      </c>
      <c r="D61" s="257" t="s">
        <v>60</v>
      </c>
    </row>
    <row r="62" spans="1:4" ht="24.75" customHeight="1" x14ac:dyDescent="0.2">
      <c r="A62" s="254" t="s">
        <v>1453</v>
      </c>
      <c r="B62" s="247" t="s">
        <v>73</v>
      </c>
      <c r="C62" s="269" t="s">
        <v>2110</v>
      </c>
      <c r="D62" s="257" t="s">
        <v>62</v>
      </c>
    </row>
    <row r="63" spans="1:4" ht="24.75" customHeight="1" x14ac:dyDescent="0.2">
      <c r="A63" s="254" t="s">
        <v>1453</v>
      </c>
      <c r="B63" s="247" t="s">
        <v>73</v>
      </c>
      <c r="C63" s="269" t="s">
        <v>2110</v>
      </c>
      <c r="D63" s="257" t="s">
        <v>63</v>
      </c>
    </row>
    <row r="64" spans="1:4" ht="24.75" customHeight="1" x14ac:dyDescent="0.2">
      <c r="A64" s="254" t="s">
        <v>1453</v>
      </c>
      <c r="B64" s="248" t="s">
        <v>73</v>
      </c>
      <c r="C64" s="267" t="s">
        <v>2110</v>
      </c>
      <c r="D64" s="257" t="s">
        <v>64</v>
      </c>
    </row>
    <row r="65" spans="1:4" ht="24.75" customHeight="1" x14ac:dyDescent="0.2">
      <c r="A65" s="254" t="s">
        <v>1453</v>
      </c>
      <c r="B65" s="268" t="s">
        <v>74</v>
      </c>
      <c r="C65" s="256" t="s">
        <v>2108</v>
      </c>
      <c r="D65" s="257" t="s">
        <v>10</v>
      </c>
    </row>
    <row r="66" spans="1:4" ht="24.75" customHeight="1" x14ac:dyDescent="0.2">
      <c r="A66" s="254" t="s">
        <v>1453</v>
      </c>
      <c r="B66" s="263" t="s">
        <v>75</v>
      </c>
      <c r="C66" s="244" t="s">
        <v>2105</v>
      </c>
      <c r="D66" s="257" t="s">
        <v>76</v>
      </c>
    </row>
    <row r="67" spans="1:4" ht="24.75" customHeight="1" x14ac:dyDescent="0.2">
      <c r="A67" s="254" t="s">
        <v>1453</v>
      </c>
      <c r="B67" s="263" t="s">
        <v>77</v>
      </c>
      <c r="C67" s="244" t="s">
        <v>2106</v>
      </c>
      <c r="D67" s="257" t="s">
        <v>76</v>
      </c>
    </row>
    <row r="68" spans="1:4" ht="24.75" customHeight="1" x14ac:dyDescent="0.2">
      <c r="A68" s="261" t="s">
        <v>1453</v>
      </c>
      <c r="B68" s="263" t="s">
        <v>78</v>
      </c>
      <c r="C68" s="244" t="s">
        <v>2107</v>
      </c>
      <c r="D68" s="257" t="s">
        <v>10</v>
      </c>
    </row>
    <row r="69" spans="1:4" ht="31.5" customHeight="1" x14ac:dyDescent="0.2">
      <c r="A69" s="251" t="s">
        <v>1517</v>
      </c>
      <c r="B69" s="263" t="s">
        <v>79</v>
      </c>
      <c r="C69" s="244" t="s">
        <v>1504</v>
      </c>
      <c r="D69" s="257" t="s">
        <v>10</v>
      </c>
    </row>
    <row r="70" spans="1:4" ht="30.75" customHeight="1" x14ac:dyDescent="0.2">
      <c r="A70" s="254" t="s">
        <v>1454</v>
      </c>
      <c r="B70" s="245" t="s">
        <v>80</v>
      </c>
      <c r="C70" s="266" t="s">
        <v>1505</v>
      </c>
      <c r="D70" s="257" t="s">
        <v>1506</v>
      </c>
    </row>
    <row r="71" spans="1:4" ht="24.75" customHeight="1" x14ac:dyDescent="0.2">
      <c r="A71" s="254" t="s">
        <v>1454</v>
      </c>
      <c r="B71" s="247" t="s">
        <v>80</v>
      </c>
      <c r="C71" s="269" t="s">
        <v>2111</v>
      </c>
      <c r="D71" s="257" t="s">
        <v>1507</v>
      </c>
    </row>
    <row r="72" spans="1:4" ht="24.75" customHeight="1" x14ac:dyDescent="0.2">
      <c r="A72" s="254" t="s">
        <v>1454</v>
      </c>
      <c r="B72" s="247" t="s">
        <v>80</v>
      </c>
      <c r="C72" s="269" t="s">
        <v>2111</v>
      </c>
      <c r="D72" s="257" t="s">
        <v>1508</v>
      </c>
    </row>
    <row r="73" spans="1:4" ht="27.75" customHeight="1" x14ac:dyDescent="0.2">
      <c r="A73" s="254" t="s">
        <v>1454</v>
      </c>
      <c r="B73" s="248" t="s">
        <v>80</v>
      </c>
      <c r="C73" s="267" t="s">
        <v>2111</v>
      </c>
      <c r="D73" s="257" t="s">
        <v>1509</v>
      </c>
    </row>
    <row r="74" spans="1:4" ht="24.75" customHeight="1" x14ac:dyDescent="0.2">
      <c r="A74" s="254" t="s">
        <v>1454</v>
      </c>
      <c r="B74" s="245" t="s">
        <v>401</v>
      </c>
      <c r="C74" s="266" t="s">
        <v>1510</v>
      </c>
      <c r="D74" s="257" t="s">
        <v>1511</v>
      </c>
    </row>
    <row r="75" spans="1:4" ht="24.75" customHeight="1" x14ac:dyDescent="0.2">
      <c r="A75" s="254" t="s">
        <v>1454</v>
      </c>
      <c r="B75" s="247" t="s">
        <v>401</v>
      </c>
      <c r="C75" s="269" t="s">
        <v>626</v>
      </c>
      <c r="D75" s="257" t="s">
        <v>1512</v>
      </c>
    </row>
    <row r="76" spans="1:4" ht="24.75" customHeight="1" x14ac:dyDescent="0.2">
      <c r="A76" s="254" t="s">
        <v>1454</v>
      </c>
      <c r="B76" s="247" t="s">
        <v>401</v>
      </c>
      <c r="C76" s="269" t="s">
        <v>626</v>
      </c>
      <c r="D76" s="257" t="s">
        <v>1513</v>
      </c>
    </row>
    <row r="77" spans="1:4" ht="29.25" customHeight="1" x14ac:dyDescent="0.2">
      <c r="A77" s="254" t="s">
        <v>1454</v>
      </c>
      <c r="B77" s="247" t="s">
        <v>401</v>
      </c>
      <c r="C77" s="269" t="s">
        <v>626</v>
      </c>
      <c r="D77" s="257" t="s">
        <v>1514</v>
      </c>
    </row>
    <row r="78" spans="1:4" ht="24.75" customHeight="1" x14ac:dyDescent="0.2">
      <c r="A78" s="254" t="s">
        <v>1454</v>
      </c>
      <c r="B78" s="248" t="s">
        <v>401</v>
      </c>
      <c r="C78" s="267" t="s">
        <v>626</v>
      </c>
      <c r="D78" s="257" t="s">
        <v>1515</v>
      </c>
    </row>
    <row r="79" spans="1:4" ht="28.5" customHeight="1" x14ac:dyDescent="0.2">
      <c r="A79" s="261" t="s">
        <v>1454</v>
      </c>
      <c r="B79" s="268" t="s">
        <v>406</v>
      </c>
      <c r="C79" s="256" t="s">
        <v>1516</v>
      </c>
      <c r="D79" s="257" t="s">
        <v>10</v>
      </c>
    </row>
    <row r="80" spans="1:4" ht="24.75" customHeight="1" x14ac:dyDescent="0.2">
      <c r="A80" s="251" t="s">
        <v>544</v>
      </c>
      <c r="B80" s="245" t="s">
        <v>407</v>
      </c>
      <c r="C80" s="266" t="s">
        <v>628</v>
      </c>
      <c r="D80" s="257" t="s">
        <v>60</v>
      </c>
    </row>
    <row r="81" spans="1:4" ht="24.75" customHeight="1" x14ac:dyDescent="0.2">
      <c r="A81" s="254" t="s">
        <v>544</v>
      </c>
      <c r="B81" s="247" t="s">
        <v>407</v>
      </c>
      <c r="C81" s="269" t="s">
        <v>628</v>
      </c>
      <c r="D81" s="257" t="s">
        <v>62</v>
      </c>
    </row>
    <row r="82" spans="1:4" ht="24.75" customHeight="1" x14ac:dyDescent="0.2">
      <c r="A82" s="254" t="s">
        <v>544</v>
      </c>
      <c r="B82" s="247" t="s">
        <v>407</v>
      </c>
      <c r="C82" s="269" t="s">
        <v>628</v>
      </c>
      <c r="D82" s="257" t="s">
        <v>63</v>
      </c>
    </row>
    <row r="83" spans="1:4" ht="24.75" customHeight="1" x14ac:dyDescent="0.2">
      <c r="A83" s="254" t="s">
        <v>544</v>
      </c>
      <c r="B83" s="247" t="s">
        <v>407</v>
      </c>
      <c r="C83" s="269" t="s">
        <v>628</v>
      </c>
      <c r="D83" s="257" t="s">
        <v>64</v>
      </c>
    </row>
    <row r="84" spans="1:4" ht="24.75" customHeight="1" x14ac:dyDescent="0.2">
      <c r="A84" s="254" t="s">
        <v>544</v>
      </c>
      <c r="B84" s="247" t="s">
        <v>407</v>
      </c>
      <c r="C84" s="269" t="s">
        <v>628</v>
      </c>
      <c r="D84" s="257" t="s">
        <v>68</v>
      </c>
    </row>
    <row r="85" spans="1:4" ht="24.75" customHeight="1" x14ac:dyDescent="0.2">
      <c r="A85" s="254" t="s">
        <v>544</v>
      </c>
      <c r="B85" s="248" t="s">
        <v>407</v>
      </c>
      <c r="C85" s="267" t="s">
        <v>628</v>
      </c>
      <c r="D85" s="257" t="s">
        <v>408</v>
      </c>
    </row>
    <row r="86" spans="1:4" ht="24.75" customHeight="1" x14ac:dyDescent="0.2">
      <c r="A86" s="254" t="s">
        <v>544</v>
      </c>
      <c r="B86" s="268" t="s">
        <v>409</v>
      </c>
      <c r="C86" s="256" t="s">
        <v>629</v>
      </c>
      <c r="D86" s="257" t="s">
        <v>10</v>
      </c>
    </row>
    <row r="87" spans="1:4" ht="24.75" customHeight="1" x14ac:dyDescent="0.2">
      <c r="A87" s="261" t="s">
        <v>544</v>
      </c>
      <c r="B87" s="263" t="s">
        <v>410</v>
      </c>
      <c r="C87" s="244" t="s">
        <v>627</v>
      </c>
      <c r="D87" s="257" t="s">
        <v>10</v>
      </c>
    </row>
    <row r="88" spans="1:4" ht="24.75" customHeight="1" x14ac:dyDescent="0.2">
      <c r="A88" s="251" t="s">
        <v>545</v>
      </c>
      <c r="B88" s="263" t="s">
        <v>411</v>
      </c>
      <c r="C88" s="244" t="s">
        <v>631</v>
      </c>
      <c r="D88" s="257" t="s">
        <v>412</v>
      </c>
    </row>
    <row r="89" spans="1:4" ht="24.75" customHeight="1" x14ac:dyDescent="0.2">
      <c r="A89" s="254" t="s">
        <v>545</v>
      </c>
      <c r="B89" s="245" t="s">
        <v>413</v>
      </c>
      <c r="C89" s="266" t="s">
        <v>630</v>
      </c>
      <c r="D89" s="257" t="s">
        <v>60</v>
      </c>
    </row>
    <row r="90" spans="1:4" ht="24.75" customHeight="1" x14ac:dyDescent="0.2">
      <c r="A90" s="254" t="s">
        <v>545</v>
      </c>
      <c r="B90" s="247" t="s">
        <v>413</v>
      </c>
      <c r="C90" s="269" t="s">
        <v>630</v>
      </c>
      <c r="D90" s="257" t="s">
        <v>61</v>
      </c>
    </row>
    <row r="91" spans="1:4" ht="24.75" customHeight="1" x14ac:dyDescent="0.2">
      <c r="A91" s="254" t="s">
        <v>545</v>
      </c>
      <c r="B91" s="247" t="s">
        <v>413</v>
      </c>
      <c r="C91" s="269" t="s">
        <v>630</v>
      </c>
      <c r="D91" s="257" t="s">
        <v>414</v>
      </c>
    </row>
    <row r="92" spans="1:4" ht="24.75" customHeight="1" x14ac:dyDescent="0.2">
      <c r="A92" s="254" t="s">
        <v>545</v>
      </c>
      <c r="B92" s="247" t="s">
        <v>413</v>
      </c>
      <c r="C92" s="269" t="s">
        <v>630</v>
      </c>
      <c r="D92" s="257" t="s">
        <v>62</v>
      </c>
    </row>
    <row r="93" spans="1:4" ht="24.75" customHeight="1" x14ac:dyDescent="0.2">
      <c r="A93" s="254" t="s">
        <v>545</v>
      </c>
      <c r="B93" s="247" t="s">
        <v>413</v>
      </c>
      <c r="C93" s="269" t="s">
        <v>630</v>
      </c>
      <c r="D93" s="257" t="s">
        <v>64</v>
      </c>
    </row>
    <row r="94" spans="1:4" ht="24.75" customHeight="1" x14ac:dyDescent="0.2">
      <c r="A94" s="254" t="s">
        <v>545</v>
      </c>
      <c r="B94" s="247" t="s">
        <v>413</v>
      </c>
      <c r="C94" s="269" t="s">
        <v>630</v>
      </c>
      <c r="D94" s="257" t="s">
        <v>93</v>
      </c>
    </row>
    <row r="95" spans="1:4" ht="24.75" customHeight="1" x14ac:dyDescent="0.2">
      <c r="A95" s="254" t="s">
        <v>545</v>
      </c>
      <c r="B95" s="247" t="s">
        <v>413</v>
      </c>
      <c r="C95" s="269" t="s">
        <v>630</v>
      </c>
      <c r="D95" s="257" t="s">
        <v>94</v>
      </c>
    </row>
    <row r="96" spans="1:4" ht="24.75" customHeight="1" x14ac:dyDescent="0.2">
      <c r="A96" s="261" t="s">
        <v>545</v>
      </c>
      <c r="B96" s="248" t="s">
        <v>413</v>
      </c>
      <c r="C96" s="267" t="s">
        <v>630</v>
      </c>
      <c r="D96" s="257" t="s">
        <v>412</v>
      </c>
    </row>
    <row r="97" spans="1:4" ht="24.75" customHeight="1" x14ac:dyDescent="0.2">
      <c r="A97" s="251" t="s">
        <v>1518</v>
      </c>
      <c r="B97" s="245" t="s">
        <v>95</v>
      </c>
      <c r="C97" s="266" t="s">
        <v>1519</v>
      </c>
      <c r="D97" s="257" t="s">
        <v>1520</v>
      </c>
    </row>
    <row r="98" spans="1:4" ht="45.75" customHeight="1" x14ac:dyDescent="0.2">
      <c r="A98" s="254" t="s">
        <v>546</v>
      </c>
      <c r="B98" s="247" t="s">
        <v>95</v>
      </c>
      <c r="C98" s="269" t="s">
        <v>632</v>
      </c>
      <c r="D98" s="257" t="s">
        <v>1521</v>
      </c>
    </row>
    <row r="99" spans="1:4" ht="19.5" customHeight="1" x14ac:dyDescent="0.2">
      <c r="A99" s="254" t="s">
        <v>546</v>
      </c>
      <c r="B99" s="247" t="s">
        <v>95</v>
      </c>
      <c r="C99" s="269" t="s">
        <v>632</v>
      </c>
      <c r="D99" s="257" t="s">
        <v>1526</v>
      </c>
    </row>
    <row r="100" spans="1:4" ht="27.75" customHeight="1" x14ac:dyDescent="0.2">
      <c r="A100" s="254" t="s">
        <v>546</v>
      </c>
      <c r="B100" s="247" t="s">
        <v>95</v>
      </c>
      <c r="C100" s="269" t="s">
        <v>632</v>
      </c>
      <c r="D100" s="257" t="s">
        <v>1525</v>
      </c>
    </row>
    <row r="101" spans="1:4" ht="20.25" customHeight="1" x14ac:dyDescent="0.2">
      <c r="A101" s="254" t="s">
        <v>546</v>
      </c>
      <c r="B101" s="247" t="s">
        <v>95</v>
      </c>
      <c r="C101" s="269" t="s">
        <v>632</v>
      </c>
      <c r="D101" s="257" t="s">
        <v>1522</v>
      </c>
    </row>
    <row r="102" spans="1:4" ht="18.75" customHeight="1" x14ac:dyDescent="0.2">
      <c r="A102" s="254" t="s">
        <v>546</v>
      </c>
      <c r="B102" s="247" t="s">
        <v>95</v>
      </c>
      <c r="C102" s="269" t="s">
        <v>632</v>
      </c>
      <c r="D102" s="257" t="s">
        <v>1523</v>
      </c>
    </row>
    <row r="103" spans="1:4" ht="18" customHeight="1" x14ac:dyDescent="0.2">
      <c r="A103" s="254" t="s">
        <v>546</v>
      </c>
      <c r="B103" s="247" t="s">
        <v>95</v>
      </c>
      <c r="C103" s="269" t="s">
        <v>632</v>
      </c>
      <c r="D103" s="257" t="s">
        <v>1520</v>
      </c>
    </row>
    <row r="104" spans="1:4" ht="59.25" customHeight="1" x14ac:dyDescent="0.2">
      <c r="A104" s="254" t="s">
        <v>546</v>
      </c>
      <c r="B104" s="248" t="s">
        <v>95</v>
      </c>
      <c r="C104" s="267" t="s">
        <v>1527</v>
      </c>
      <c r="D104" s="257" t="s">
        <v>1524</v>
      </c>
    </row>
    <row r="105" spans="1:4" ht="39.75" customHeight="1" x14ac:dyDescent="0.2">
      <c r="A105" s="254" t="s">
        <v>546</v>
      </c>
      <c r="B105" s="245" t="s">
        <v>104</v>
      </c>
      <c r="C105" s="266" t="s">
        <v>1528</v>
      </c>
      <c r="D105" s="257" t="s">
        <v>1529</v>
      </c>
    </row>
    <row r="106" spans="1:4" ht="24.75" customHeight="1" x14ac:dyDescent="0.2">
      <c r="A106" s="254" t="s">
        <v>546</v>
      </c>
      <c r="B106" s="247" t="s">
        <v>104</v>
      </c>
      <c r="C106" s="269" t="s">
        <v>2327</v>
      </c>
      <c r="D106" s="257" t="s">
        <v>1530</v>
      </c>
    </row>
    <row r="107" spans="1:4" ht="42" customHeight="1" x14ac:dyDescent="0.2">
      <c r="A107" s="254" t="s">
        <v>546</v>
      </c>
      <c r="B107" s="247" t="s">
        <v>104</v>
      </c>
      <c r="C107" s="269" t="s">
        <v>2327</v>
      </c>
      <c r="D107" s="257" t="s">
        <v>1531</v>
      </c>
    </row>
    <row r="108" spans="1:4" ht="30.75" customHeight="1" x14ac:dyDescent="0.2">
      <c r="A108" s="254" t="s">
        <v>546</v>
      </c>
      <c r="B108" s="248" t="s">
        <v>104</v>
      </c>
      <c r="C108" s="267" t="s">
        <v>2327</v>
      </c>
      <c r="D108" s="257" t="s">
        <v>1532</v>
      </c>
    </row>
    <row r="109" spans="1:4" ht="42" customHeight="1" x14ac:dyDescent="0.2">
      <c r="A109" s="254" t="s">
        <v>546</v>
      </c>
      <c r="B109" s="245" t="s">
        <v>108</v>
      </c>
      <c r="C109" s="266" t="s">
        <v>1533</v>
      </c>
      <c r="D109" s="257" t="s">
        <v>1534</v>
      </c>
    </row>
    <row r="110" spans="1:4" ht="24.75" customHeight="1" x14ac:dyDescent="0.2">
      <c r="A110" s="254" t="s">
        <v>546</v>
      </c>
      <c r="B110" s="247" t="s">
        <v>108</v>
      </c>
      <c r="C110" s="269" t="s">
        <v>415</v>
      </c>
      <c r="D110" s="257" t="s">
        <v>1535</v>
      </c>
    </row>
    <row r="111" spans="1:4" ht="24.75" customHeight="1" x14ac:dyDescent="0.2">
      <c r="A111" s="254" t="s">
        <v>546</v>
      </c>
      <c r="B111" s="247" t="s">
        <v>108</v>
      </c>
      <c r="C111" s="269" t="s">
        <v>415</v>
      </c>
      <c r="D111" s="257" t="s">
        <v>1536</v>
      </c>
    </row>
    <row r="112" spans="1:4" ht="29.25" customHeight="1" x14ac:dyDescent="0.2">
      <c r="A112" s="254" t="s">
        <v>546</v>
      </c>
      <c r="B112" s="248" t="s">
        <v>108</v>
      </c>
      <c r="C112" s="267" t="s">
        <v>415</v>
      </c>
      <c r="D112" s="257" t="s">
        <v>1537</v>
      </c>
    </row>
    <row r="113" spans="1:4" ht="24.75" customHeight="1" x14ac:dyDescent="0.2">
      <c r="A113" s="254" t="s">
        <v>546</v>
      </c>
      <c r="B113" s="245" t="s">
        <v>113</v>
      </c>
      <c r="C113" s="266" t="s">
        <v>1538</v>
      </c>
      <c r="D113" s="257" t="s">
        <v>1539</v>
      </c>
    </row>
    <row r="114" spans="1:4" ht="24.75" customHeight="1" x14ac:dyDescent="0.2">
      <c r="A114" s="254" t="s">
        <v>546</v>
      </c>
      <c r="B114" s="247" t="s">
        <v>113</v>
      </c>
      <c r="C114" s="269" t="s">
        <v>416</v>
      </c>
      <c r="D114" s="257" t="s">
        <v>1540</v>
      </c>
    </row>
    <row r="115" spans="1:4" ht="24.75" customHeight="1" x14ac:dyDescent="0.2">
      <c r="A115" s="254" t="s">
        <v>546</v>
      </c>
      <c r="B115" s="247" t="s">
        <v>113</v>
      </c>
      <c r="C115" s="269" t="s">
        <v>416</v>
      </c>
      <c r="D115" s="257" t="s">
        <v>1541</v>
      </c>
    </row>
    <row r="116" spans="1:4" ht="39" customHeight="1" x14ac:dyDescent="0.2">
      <c r="A116" s="254" t="s">
        <v>546</v>
      </c>
      <c r="B116" s="247" t="s">
        <v>113</v>
      </c>
      <c r="C116" s="269" t="s">
        <v>416</v>
      </c>
      <c r="D116" s="257" t="s">
        <v>1542</v>
      </c>
    </row>
    <row r="117" spans="1:4" ht="28.5" customHeight="1" x14ac:dyDescent="0.2">
      <c r="A117" s="254" t="s">
        <v>546</v>
      </c>
      <c r="B117" s="247" t="s">
        <v>113</v>
      </c>
      <c r="C117" s="269" t="s">
        <v>416</v>
      </c>
      <c r="D117" s="257" t="s">
        <v>1543</v>
      </c>
    </row>
    <row r="118" spans="1:4" ht="24.75" customHeight="1" x14ac:dyDescent="0.2">
      <c r="A118" s="254" t="s">
        <v>546</v>
      </c>
      <c r="B118" s="247" t="s">
        <v>113</v>
      </c>
      <c r="C118" s="269" t="s">
        <v>416</v>
      </c>
      <c r="D118" s="257" t="s">
        <v>1544</v>
      </c>
    </row>
    <row r="119" spans="1:4" ht="24.75" customHeight="1" x14ac:dyDescent="0.2">
      <c r="A119" s="254" t="s">
        <v>546</v>
      </c>
      <c r="B119" s="248" t="s">
        <v>113</v>
      </c>
      <c r="C119" s="267" t="s">
        <v>416</v>
      </c>
      <c r="D119" s="257" t="s">
        <v>1545</v>
      </c>
    </row>
    <row r="120" spans="1:4" ht="24.75" customHeight="1" x14ac:dyDescent="0.2">
      <c r="A120" s="254" t="s">
        <v>546</v>
      </c>
      <c r="B120" s="245" t="s">
        <v>434</v>
      </c>
      <c r="C120" s="266" t="s">
        <v>1546</v>
      </c>
      <c r="D120" s="257" t="s">
        <v>1547</v>
      </c>
    </row>
    <row r="121" spans="1:4" ht="24.75" customHeight="1" x14ac:dyDescent="0.2">
      <c r="A121" s="254" t="s">
        <v>546</v>
      </c>
      <c r="B121" s="247" t="s">
        <v>434</v>
      </c>
      <c r="C121" s="269" t="s">
        <v>633</v>
      </c>
      <c r="D121" s="257" t="s">
        <v>1548</v>
      </c>
    </row>
    <row r="122" spans="1:4" ht="44.25" customHeight="1" x14ac:dyDescent="0.2">
      <c r="A122" s="254" t="s">
        <v>546</v>
      </c>
      <c r="B122" s="248" t="s">
        <v>434</v>
      </c>
      <c r="C122" s="267" t="s">
        <v>633</v>
      </c>
      <c r="D122" s="257" t="s">
        <v>1091</v>
      </c>
    </row>
    <row r="123" spans="1:4" ht="24.75" customHeight="1" x14ac:dyDescent="0.2">
      <c r="A123" s="254" t="s">
        <v>546</v>
      </c>
      <c r="B123" s="268" t="s">
        <v>438</v>
      </c>
      <c r="C123" s="256" t="s">
        <v>1092</v>
      </c>
      <c r="D123" s="257" t="s">
        <v>1093</v>
      </c>
    </row>
    <row r="124" spans="1:4" ht="24.75" customHeight="1" x14ac:dyDescent="0.2">
      <c r="A124" s="254" t="s">
        <v>546</v>
      </c>
      <c r="B124" s="247" t="s">
        <v>438</v>
      </c>
      <c r="C124" s="258" t="s">
        <v>1180</v>
      </c>
      <c r="D124" s="257" t="s">
        <v>1094</v>
      </c>
    </row>
    <row r="125" spans="1:4" ht="28.5" customHeight="1" x14ac:dyDescent="0.2">
      <c r="A125" s="254" t="s">
        <v>546</v>
      </c>
      <c r="B125" s="247" t="s">
        <v>438</v>
      </c>
      <c r="C125" s="258" t="s">
        <v>1180</v>
      </c>
      <c r="D125" s="257" t="s">
        <v>1095</v>
      </c>
    </row>
    <row r="126" spans="1:4" ht="24.75" customHeight="1" x14ac:dyDescent="0.2">
      <c r="A126" s="265" t="s">
        <v>546</v>
      </c>
      <c r="B126" s="245" t="s">
        <v>442</v>
      </c>
      <c r="C126" s="266" t="s">
        <v>1096</v>
      </c>
      <c r="D126" s="257" t="s">
        <v>1097</v>
      </c>
    </row>
    <row r="127" spans="1:4" ht="24.75" customHeight="1" x14ac:dyDescent="0.2">
      <c r="A127" s="265" t="s">
        <v>546</v>
      </c>
      <c r="B127" s="247" t="s">
        <v>442</v>
      </c>
      <c r="C127" s="269" t="s">
        <v>2329</v>
      </c>
      <c r="D127" s="257" t="s">
        <v>1098</v>
      </c>
    </row>
    <row r="128" spans="1:4" ht="24.75" customHeight="1" x14ac:dyDescent="0.2">
      <c r="A128" s="265" t="s">
        <v>546</v>
      </c>
      <c r="B128" s="247" t="s">
        <v>442</v>
      </c>
      <c r="C128" s="269" t="s">
        <v>2329</v>
      </c>
      <c r="D128" s="257" t="s">
        <v>1099</v>
      </c>
    </row>
    <row r="129" spans="1:4" ht="24.75" customHeight="1" x14ac:dyDescent="0.2">
      <c r="A129" s="265" t="s">
        <v>546</v>
      </c>
      <c r="B129" s="247" t="s">
        <v>442</v>
      </c>
      <c r="C129" s="269" t="s">
        <v>2329</v>
      </c>
      <c r="D129" s="257" t="s">
        <v>1100</v>
      </c>
    </row>
    <row r="130" spans="1:4" ht="29.25" customHeight="1" x14ac:dyDescent="0.2">
      <c r="A130" s="265" t="s">
        <v>546</v>
      </c>
      <c r="B130" s="247" t="s">
        <v>442</v>
      </c>
      <c r="C130" s="269" t="s">
        <v>2329</v>
      </c>
      <c r="D130" s="257" t="s">
        <v>1101</v>
      </c>
    </row>
    <row r="131" spans="1:4" ht="24.75" customHeight="1" x14ac:dyDescent="0.2">
      <c r="A131" s="265" t="s">
        <v>546</v>
      </c>
      <c r="B131" s="247" t="s">
        <v>442</v>
      </c>
      <c r="C131" s="269" t="s">
        <v>2329</v>
      </c>
      <c r="D131" s="257" t="s">
        <v>1102</v>
      </c>
    </row>
    <row r="132" spans="1:4" ht="24.75" customHeight="1" x14ac:dyDescent="0.2">
      <c r="A132" s="265" t="s">
        <v>546</v>
      </c>
      <c r="B132" s="247" t="s">
        <v>442</v>
      </c>
      <c r="C132" s="269" t="s">
        <v>2329</v>
      </c>
      <c r="D132" s="257" t="s">
        <v>1103</v>
      </c>
    </row>
    <row r="133" spans="1:4" ht="24.75" customHeight="1" x14ac:dyDescent="0.2">
      <c r="A133" s="265" t="s">
        <v>546</v>
      </c>
      <c r="B133" s="247" t="s">
        <v>442</v>
      </c>
      <c r="C133" s="269" t="s">
        <v>2329</v>
      </c>
      <c r="D133" s="257" t="s">
        <v>1104</v>
      </c>
    </row>
    <row r="134" spans="1:4" ht="82.5" customHeight="1" x14ac:dyDescent="0.2">
      <c r="A134" s="265" t="s">
        <v>546</v>
      </c>
      <c r="B134" s="247" t="s">
        <v>442</v>
      </c>
      <c r="C134" s="269" t="s">
        <v>2329</v>
      </c>
      <c r="D134" s="257" t="s">
        <v>1105</v>
      </c>
    </row>
    <row r="135" spans="1:4" ht="18" customHeight="1" x14ac:dyDescent="0.2">
      <c r="A135" s="265" t="s">
        <v>546</v>
      </c>
      <c r="B135" s="247" t="s">
        <v>442</v>
      </c>
      <c r="C135" s="269" t="s">
        <v>2329</v>
      </c>
      <c r="D135" s="257" t="s">
        <v>1106</v>
      </c>
    </row>
    <row r="136" spans="1:4" ht="33" customHeight="1" x14ac:dyDescent="0.2">
      <c r="A136" s="265" t="s">
        <v>546</v>
      </c>
      <c r="B136" s="248" t="s">
        <v>442</v>
      </c>
      <c r="C136" s="267" t="s">
        <v>2329</v>
      </c>
      <c r="D136" s="257" t="s">
        <v>1107</v>
      </c>
    </row>
    <row r="137" spans="1:4" ht="24.75" customHeight="1" x14ac:dyDescent="0.2">
      <c r="A137" s="254" t="s">
        <v>546</v>
      </c>
      <c r="B137" s="245" t="s">
        <v>453</v>
      </c>
      <c r="C137" s="266" t="s">
        <v>1108</v>
      </c>
      <c r="D137" s="257" t="s">
        <v>1109</v>
      </c>
    </row>
    <row r="138" spans="1:4" ht="29.25" customHeight="1" x14ac:dyDescent="0.2">
      <c r="A138" s="254" t="s">
        <v>546</v>
      </c>
      <c r="B138" s="248" t="s">
        <v>453</v>
      </c>
      <c r="C138" s="267" t="s">
        <v>2326</v>
      </c>
      <c r="D138" s="257" t="s">
        <v>1110</v>
      </c>
    </row>
    <row r="139" spans="1:4" ht="46.5" customHeight="1" x14ac:dyDescent="0.2">
      <c r="A139" s="254" t="s">
        <v>546</v>
      </c>
      <c r="B139" s="245" t="s">
        <v>456</v>
      </c>
      <c r="C139" s="266" t="s">
        <v>1111</v>
      </c>
      <c r="D139" s="257" t="s">
        <v>1112</v>
      </c>
    </row>
    <row r="140" spans="1:4" ht="27" customHeight="1" x14ac:dyDescent="0.2">
      <c r="A140" s="254" t="s">
        <v>546</v>
      </c>
      <c r="B140" s="247" t="s">
        <v>456</v>
      </c>
      <c r="C140" s="269" t="s">
        <v>2328</v>
      </c>
      <c r="D140" s="257" t="s">
        <v>1113</v>
      </c>
    </row>
    <row r="141" spans="1:4" ht="24.75" customHeight="1" x14ac:dyDescent="0.2">
      <c r="A141" s="254" t="s">
        <v>546</v>
      </c>
      <c r="B141" s="247" t="s">
        <v>456</v>
      </c>
      <c r="C141" s="269" t="s">
        <v>2328</v>
      </c>
      <c r="D141" s="257" t="s">
        <v>1114</v>
      </c>
    </row>
    <row r="142" spans="1:4" ht="24.75" customHeight="1" x14ac:dyDescent="0.2">
      <c r="A142" s="254" t="s">
        <v>546</v>
      </c>
      <c r="B142" s="247" t="s">
        <v>456</v>
      </c>
      <c r="C142" s="269" t="s">
        <v>2328</v>
      </c>
      <c r="D142" s="257" t="s">
        <v>1115</v>
      </c>
    </row>
    <row r="143" spans="1:4" ht="24.75" customHeight="1" x14ac:dyDescent="0.2">
      <c r="A143" s="254" t="s">
        <v>546</v>
      </c>
      <c r="B143" s="248" t="s">
        <v>456</v>
      </c>
      <c r="C143" s="267" t="s">
        <v>2328</v>
      </c>
      <c r="D143" s="257" t="s">
        <v>1116</v>
      </c>
    </row>
    <row r="144" spans="1:4" ht="24.75" customHeight="1" x14ac:dyDescent="0.2">
      <c r="A144" s="254" t="s">
        <v>546</v>
      </c>
      <c r="B144" s="245" t="s">
        <v>462</v>
      </c>
      <c r="C144" s="266" t="s">
        <v>1117</v>
      </c>
      <c r="D144" s="257" t="s">
        <v>1118</v>
      </c>
    </row>
    <row r="145" spans="1:4" ht="27.75" customHeight="1" x14ac:dyDescent="0.2">
      <c r="A145" s="261" t="s">
        <v>546</v>
      </c>
      <c r="B145" s="248" t="s">
        <v>462</v>
      </c>
      <c r="C145" s="267" t="s">
        <v>1181</v>
      </c>
      <c r="D145" s="257" t="s">
        <v>1119</v>
      </c>
    </row>
    <row r="146" spans="1:4" ht="24.75" customHeight="1" x14ac:dyDescent="0.2">
      <c r="A146" s="251" t="s">
        <v>547</v>
      </c>
      <c r="B146" s="245" t="s">
        <v>465</v>
      </c>
      <c r="C146" s="266" t="s">
        <v>362</v>
      </c>
      <c r="D146" s="257" t="s">
        <v>466</v>
      </c>
    </row>
    <row r="147" spans="1:4" ht="24.75" customHeight="1" x14ac:dyDescent="0.2">
      <c r="A147" s="254" t="s">
        <v>547</v>
      </c>
      <c r="B147" s="248" t="s">
        <v>465</v>
      </c>
      <c r="C147" s="267" t="s">
        <v>362</v>
      </c>
      <c r="D147" s="257" t="s">
        <v>467</v>
      </c>
    </row>
    <row r="148" spans="1:4" ht="24.75" customHeight="1" x14ac:dyDescent="0.2">
      <c r="A148" s="254" t="s">
        <v>547</v>
      </c>
      <c r="B148" s="245" t="s">
        <v>468</v>
      </c>
      <c r="C148" s="266" t="s">
        <v>2411</v>
      </c>
      <c r="D148" s="257" t="s">
        <v>469</v>
      </c>
    </row>
    <row r="149" spans="1:4" ht="24.75" customHeight="1" x14ac:dyDescent="0.2">
      <c r="A149" s="254" t="s">
        <v>547</v>
      </c>
      <c r="B149" s="248" t="s">
        <v>468</v>
      </c>
      <c r="C149" s="267" t="s">
        <v>2411</v>
      </c>
      <c r="D149" s="257" t="s">
        <v>470</v>
      </c>
    </row>
    <row r="150" spans="1:4" ht="24.75" customHeight="1" x14ac:dyDescent="0.2">
      <c r="A150" s="254" t="s">
        <v>547</v>
      </c>
      <c r="B150" s="245" t="s">
        <v>471</v>
      </c>
      <c r="C150" s="266" t="s">
        <v>2341</v>
      </c>
      <c r="D150" s="257" t="s">
        <v>472</v>
      </c>
    </row>
    <row r="151" spans="1:4" ht="24.75" customHeight="1" x14ac:dyDescent="0.2">
      <c r="A151" s="254" t="s">
        <v>547</v>
      </c>
      <c r="B151" s="248" t="s">
        <v>471</v>
      </c>
      <c r="C151" s="267" t="s">
        <v>2341</v>
      </c>
      <c r="D151" s="257" t="s">
        <v>473</v>
      </c>
    </row>
    <row r="152" spans="1:4" ht="24.75" customHeight="1" x14ac:dyDescent="0.2">
      <c r="A152" s="254" t="s">
        <v>547</v>
      </c>
      <c r="B152" s="245" t="s">
        <v>474</v>
      </c>
      <c r="C152" s="266" t="s">
        <v>361</v>
      </c>
      <c r="D152" s="257" t="s">
        <v>475</v>
      </c>
    </row>
    <row r="153" spans="1:4" ht="24.75" customHeight="1" x14ac:dyDescent="0.2">
      <c r="A153" s="254" t="s">
        <v>547</v>
      </c>
      <c r="B153" s="247" t="s">
        <v>474</v>
      </c>
      <c r="C153" s="269" t="s">
        <v>361</v>
      </c>
      <c r="D153" s="257" t="s">
        <v>476</v>
      </c>
    </row>
    <row r="154" spans="1:4" ht="24.75" customHeight="1" x14ac:dyDescent="0.2">
      <c r="A154" s="254" t="s">
        <v>547</v>
      </c>
      <c r="B154" s="247" t="s">
        <v>474</v>
      </c>
      <c r="C154" s="269" t="s">
        <v>361</v>
      </c>
      <c r="D154" s="257" t="s">
        <v>477</v>
      </c>
    </row>
    <row r="155" spans="1:4" ht="24.75" customHeight="1" x14ac:dyDescent="0.2">
      <c r="A155" s="254" t="s">
        <v>547</v>
      </c>
      <c r="B155" s="248" t="s">
        <v>474</v>
      </c>
      <c r="C155" s="267" t="s">
        <v>361</v>
      </c>
      <c r="D155" s="257" t="s">
        <v>478</v>
      </c>
    </row>
    <row r="156" spans="1:4" ht="24.75" customHeight="1" x14ac:dyDescent="0.2">
      <c r="A156" s="254" t="s">
        <v>547</v>
      </c>
      <c r="B156" s="245" t="s">
        <v>479</v>
      </c>
      <c r="C156" s="266" t="s">
        <v>360</v>
      </c>
      <c r="D156" s="257" t="s">
        <v>480</v>
      </c>
    </row>
    <row r="157" spans="1:4" ht="24.75" customHeight="1" x14ac:dyDescent="0.2">
      <c r="A157" s="254" t="s">
        <v>547</v>
      </c>
      <c r="B157" s="247" t="s">
        <v>479</v>
      </c>
      <c r="C157" s="269" t="s">
        <v>360</v>
      </c>
      <c r="D157" s="257" t="s">
        <v>481</v>
      </c>
    </row>
    <row r="158" spans="1:4" ht="24.75" customHeight="1" x14ac:dyDescent="0.2">
      <c r="A158" s="254" t="s">
        <v>547</v>
      </c>
      <c r="B158" s="248" t="s">
        <v>479</v>
      </c>
      <c r="C158" s="267" t="s">
        <v>360</v>
      </c>
      <c r="D158" s="257" t="s">
        <v>482</v>
      </c>
    </row>
    <row r="159" spans="1:4" ht="24.75" customHeight="1" x14ac:dyDescent="0.2">
      <c r="A159" s="254" t="s">
        <v>547</v>
      </c>
      <c r="B159" s="245">
        <v>1105</v>
      </c>
      <c r="C159" s="266" t="s">
        <v>2410</v>
      </c>
      <c r="D159" s="257" t="s">
        <v>483</v>
      </c>
    </row>
    <row r="160" spans="1:4" ht="24.75" customHeight="1" x14ac:dyDescent="0.2">
      <c r="A160" s="254" t="s">
        <v>547</v>
      </c>
      <c r="B160" s="247">
        <v>1105</v>
      </c>
      <c r="C160" s="269" t="s">
        <v>2410</v>
      </c>
      <c r="D160" s="257" t="s">
        <v>484</v>
      </c>
    </row>
    <row r="161" spans="1:4" ht="24.75" customHeight="1" x14ac:dyDescent="0.2">
      <c r="A161" s="254" t="s">
        <v>547</v>
      </c>
      <c r="B161" s="247">
        <v>1105</v>
      </c>
      <c r="C161" s="269" t="s">
        <v>2410</v>
      </c>
      <c r="D161" s="257" t="s">
        <v>485</v>
      </c>
    </row>
    <row r="162" spans="1:4" ht="24.75" customHeight="1" x14ac:dyDescent="0.2">
      <c r="A162" s="254" t="s">
        <v>547</v>
      </c>
      <c r="B162" s="247">
        <v>1105</v>
      </c>
      <c r="C162" s="269" t="s">
        <v>2410</v>
      </c>
      <c r="D162" s="257" t="s">
        <v>486</v>
      </c>
    </row>
    <row r="163" spans="1:4" ht="24.75" customHeight="1" x14ac:dyDescent="0.2">
      <c r="A163" s="254" t="s">
        <v>547</v>
      </c>
      <c r="B163" s="247">
        <v>1105</v>
      </c>
      <c r="C163" s="269" t="s">
        <v>2410</v>
      </c>
      <c r="D163" s="257" t="s">
        <v>1203</v>
      </c>
    </row>
    <row r="164" spans="1:4" ht="24.75" customHeight="1" x14ac:dyDescent="0.2">
      <c r="A164" s="254" t="s">
        <v>547</v>
      </c>
      <c r="B164" s="248">
        <v>1105</v>
      </c>
      <c r="C164" s="267" t="s">
        <v>2410</v>
      </c>
      <c r="D164" s="257" t="s">
        <v>1204</v>
      </c>
    </row>
    <row r="165" spans="1:4" ht="24.75" customHeight="1" x14ac:dyDescent="0.2">
      <c r="A165" s="261" t="s">
        <v>547</v>
      </c>
      <c r="B165" s="279">
        <v>1199</v>
      </c>
      <c r="C165" s="256" t="s">
        <v>1205</v>
      </c>
      <c r="D165" s="257" t="s">
        <v>1206</v>
      </c>
    </row>
    <row r="166" spans="1:4" ht="24.75" customHeight="1" x14ac:dyDescent="0.2">
      <c r="A166" s="251" t="s">
        <v>548</v>
      </c>
      <c r="B166" s="245" t="s">
        <v>1207</v>
      </c>
      <c r="C166" s="266" t="s">
        <v>2415</v>
      </c>
      <c r="D166" s="257" t="s">
        <v>1208</v>
      </c>
    </row>
    <row r="167" spans="1:4" ht="24.75" customHeight="1" x14ac:dyDescent="0.2">
      <c r="A167" s="254" t="s">
        <v>548</v>
      </c>
      <c r="B167" s="247" t="s">
        <v>1207</v>
      </c>
      <c r="C167" s="269" t="s">
        <v>2415</v>
      </c>
      <c r="D167" s="257" t="s">
        <v>1209</v>
      </c>
    </row>
    <row r="168" spans="1:4" ht="24.75" customHeight="1" x14ac:dyDescent="0.2">
      <c r="A168" s="254" t="s">
        <v>548</v>
      </c>
      <c r="B168" s="248" t="s">
        <v>1207</v>
      </c>
      <c r="C168" s="267" t="s">
        <v>2415</v>
      </c>
      <c r="D168" s="257" t="s">
        <v>1210</v>
      </c>
    </row>
    <row r="169" spans="1:4" ht="24.75" customHeight="1" x14ac:dyDescent="0.2">
      <c r="A169" s="254" t="s">
        <v>548</v>
      </c>
      <c r="B169" s="245" t="s">
        <v>1211</v>
      </c>
      <c r="C169" s="266" t="s">
        <v>2416</v>
      </c>
      <c r="D169" s="257" t="s">
        <v>1212</v>
      </c>
    </row>
    <row r="170" spans="1:4" ht="24.75" customHeight="1" x14ac:dyDescent="0.2">
      <c r="A170" s="254" t="s">
        <v>548</v>
      </c>
      <c r="B170" s="247" t="s">
        <v>1211</v>
      </c>
      <c r="C170" s="269" t="s">
        <v>2416</v>
      </c>
      <c r="D170" s="257" t="s">
        <v>1213</v>
      </c>
    </row>
    <row r="171" spans="1:4" ht="24.75" customHeight="1" x14ac:dyDescent="0.2">
      <c r="A171" s="254" t="s">
        <v>548</v>
      </c>
      <c r="B171" s="248" t="s">
        <v>1211</v>
      </c>
      <c r="C171" s="267" t="s">
        <v>2416</v>
      </c>
      <c r="D171" s="257" t="s">
        <v>1214</v>
      </c>
    </row>
    <row r="172" spans="1:4" ht="24.75" customHeight="1" x14ac:dyDescent="0.2">
      <c r="A172" s="254" t="s">
        <v>548</v>
      </c>
      <c r="B172" s="245" t="s">
        <v>1215</v>
      </c>
      <c r="C172" s="266" t="s">
        <v>2414</v>
      </c>
      <c r="D172" s="257" t="s">
        <v>1216</v>
      </c>
    </row>
    <row r="173" spans="1:4" ht="24.75" customHeight="1" x14ac:dyDescent="0.2">
      <c r="A173" s="254" t="s">
        <v>548</v>
      </c>
      <c r="B173" s="247" t="s">
        <v>1215</v>
      </c>
      <c r="C173" s="269" t="s">
        <v>2414</v>
      </c>
      <c r="D173" s="257" t="s">
        <v>2204</v>
      </c>
    </row>
    <row r="174" spans="1:4" ht="24.75" customHeight="1" x14ac:dyDescent="0.2">
      <c r="A174" s="254" t="s">
        <v>548</v>
      </c>
      <c r="B174" s="247" t="s">
        <v>1215</v>
      </c>
      <c r="C174" s="269" t="s">
        <v>2414</v>
      </c>
      <c r="D174" s="257" t="s">
        <v>2205</v>
      </c>
    </row>
    <row r="175" spans="1:4" ht="24.75" customHeight="1" x14ac:dyDescent="0.2">
      <c r="A175" s="254" t="s">
        <v>548</v>
      </c>
      <c r="B175" s="248" t="s">
        <v>1215</v>
      </c>
      <c r="C175" s="267" t="s">
        <v>2414</v>
      </c>
      <c r="D175" s="257" t="s">
        <v>2206</v>
      </c>
    </row>
    <row r="176" spans="1:4" ht="24.75" customHeight="1" x14ac:dyDescent="0.2">
      <c r="A176" s="254" t="s">
        <v>548</v>
      </c>
      <c r="B176" s="268" t="s">
        <v>2207</v>
      </c>
      <c r="C176" s="256" t="s">
        <v>2412</v>
      </c>
      <c r="D176" s="257" t="s">
        <v>2208</v>
      </c>
    </row>
    <row r="177" spans="1:4" ht="24.75" customHeight="1" x14ac:dyDescent="0.2">
      <c r="A177" s="261" t="s">
        <v>548</v>
      </c>
      <c r="B177" s="263" t="s">
        <v>2209</v>
      </c>
      <c r="C177" s="244" t="s">
        <v>2413</v>
      </c>
      <c r="D177" s="257" t="s">
        <v>2210</v>
      </c>
    </row>
    <row r="178" spans="1:4" ht="24.75" customHeight="1" x14ac:dyDescent="0.2">
      <c r="A178" s="251" t="s">
        <v>549</v>
      </c>
      <c r="B178" s="263" t="s">
        <v>2211</v>
      </c>
      <c r="C178" s="244" t="s">
        <v>2426</v>
      </c>
      <c r="D178" s="257" t="s">
        <v>2212</v>
      </c>
    </row>
    <row r="179" spans="1:4" ht="24.75" customHeight="1" x14ac:dyDescent="0.2">
      <c r="A179" s="254" t="s">
        <v>549</v>
      </c>
      <c r="B179" s="245" t="s">
        <v>2213</v>
      </c>
      <c r="C179" s="266" t="s">
        <v>2417</v>
      </c>
      <c r="D179" s="253" t="s">
        <v>2214</v>
      </c>
    </row>
    <row r="180" spans="1:4" ht="24.75" customHeight="1" x14ac:dyDescent="0.2">
      <c r="A180" s="254" t="s">
        <v>549</v>
      </c>
      <c r="B180" s="248" t="s">
        <v>2213</v>
      </c>
      <c r="C180" s="267" t="s">
        <v>2417</v>
      </c>
      <c r="D180" s="253" t="s">
        <v>2215</v>
      </c>
    </row>
    <row r="181" spans="1:4" ht="24.75" customHeight="1" x14ac:dyDescent="0.2">
      <c r="A181" s="254" t="s">
        <v>549</v>
      </c>
      <c r="B181" s="268" t="s">
        <v>2216</v>
      </c>
      <c r="C181" s="256" t="s">
        <v>2421</v>
      </c>
      <c r="D181" s="257" t="s">
        <v>10</v>
      </c>
    </row>
    <row r="182" spans="1:4" ht="24.75" customHeight="1" x14ac:dyDescent="0.2">
      <c r="A182" s="254" t="s">
        <v>549</v>
      </c>
      <c r="B182" s="263" t="s">
        <v>2217</v>
      </c>
      <c r="C182" s="244" t="s">
        <v>2427</v>
      </c>
      <c r="D182" s="257" t="s">
        <v>10</v>
      </c>
    </row>
    <row r="183" spans="1:4" ht="24.75" customHeight="1" x14ac:dyDescent="0.2">
      <c r="A183" s="254" t="s">
        <v>549</v>
      </c>
      <c r="B183" s="245" t="s">
        <v>2218</v>
      </c>
      <c r="C183" s="266" t="s">
        <v>2425</v>
      </c>
      <c r="D183" s="257" t="s">
        <v>2219</v>
      </c>
    </row>
    <row r="184" spans="1:4" ht="24.75" customHeight="1" x14ac:dyDescent="0.2">
      <c r="A184" s="254" t="s">
        <v>549</v>
      </c>
      <c r="B184" s="247" t="s">
        <v>2218</v>
      </c>
      <c r="C184" s="269" t="s">
        <v>2425</v>
      </c>
      <c r="D184" s="257" t="s">
        <v>2220</v>
      </c>
    </row>
    <row r="185" spans="1:4" ht="24.75" customHeight="1" x14ac:dyDescent="0.2">
      <c r="A185" s="254" t="s">
        <v>549</v>
      </c>
      <c r="B185" s="248" t="s">
        <v>2218</v>
      </c>
      <c r="C185" s="267" t="s">
        <v>2425</v>
      </c>
      <c r="D185" s="257" t="s">
        <v>2221</v>
      </c>
    </row>
    <row r="186" spans="1:4" ht="24.75" customHeight="1" x14ac:dyDescent="0.2">
      <c r="A186" s="254" t="s">
        <v>549</v>
      </c>
      <c r="B186" s="245" t="s">
        <v>2222</v>
      </c>
      <c r="C186" s="266" t="s">
        <v>2419</v>
      </c>
      <c r="D186" s="257" t="s">
        <v>2223</v>
      </c>
    </row>
    <row r="187" spans="1:4" ht="24.75" customHeight="1" x14ac:dyDescent="0.2">
      <c r="A187" s="254" t="s">
        <v>549</v>
      </c>
      <c r="B187" s="247" t="s">
        <v>2222</v>
      </c>
      <c r="C187" s="269" t="s">
        <v>2419</v>
      </c>
      <c r="D187" s="257" t="s">
        <v>2224</v>
      </c>
    </row>
    <row r="188" spans="1:4" ht="24.75" customHeight="1" x14ac:dyDescent="0.2">
      <c r="A188" s="254" t="s">
        <v>549</v>
      </c>
      <c r="B188" s="247" t="s">
        <v>2222</v>
      </c>
      <c r="C188" s="269" t="s">
        <v>2419</v>
      </c>
      <c r="D188" s="257" t="s">
        <v>2225</v>
      </c>
    </row>
    <row r="189" spans="1:4" ht="24.75" customHeight="1" x14ac:dyDescent="0.2">
      <c r="A189" s="254" t="s">
        <v>549</v>
      </c>
      <c r="B189" s="248" t="s">
        <v>2222</v>
      </c>
      <c r="C189" s="267" t="s">
        <v>2419</v>
      </c>
      <c r="D189" s="257" t="s">
        <v>2226</v>
      </c>
    </row>
    <row r="190" spans="1:4" ht="24.75" customHeight="1" x14ac:dyDescent="0.2">
      <c r="A190" s="254" t="s">
        <v>549</v>
      </c>
      <c r="B190" s="268" t="s">
        <v>2227</v>
      </c>
      <c r="C190" s="256" t="s">
        <v>2418</v>
      </c>
      <c r="D190" s="257" t="s">
        <v>10</v>
      </c>
    </row>
    <row r="191" spans="1:4" ht="24.75" customHeight="1" x14ac:dyDescent="0.2">
      <c r="A191" s="254" t="s">
        <v>549</v>
      </c>
      <c r="B191" s="245" t="s">
        <v>2228</v>
      </c>
      <c r="C191" s="266" t="s">
        <v>2424</v>
      </c>
      <c r="D191" s="257" t="s">
        <v>2229</v>
      </c>
    </row>
    <row r="192" spans="1:4" ht="24.75" customHeight="1" x14ac:dyDescent="0.2">
      <c r="A192" s="254" t="s">
        <v>549</v>
      </c>
      <c r="B192" s="247" t="s">
        <v>2228</v>
      </c>
      <c r="C192" s="269" t="s">
        <v>2424</v>
      </c>
      <c r="D192" s="257" t="s">
        <v>2230</v>
      </c>
    </row>
    <row r="193" spans="1:4" ht="24.75" customHeight="1" x14ac:dyDescent="0.2">
      <c r="A193" s="254" t="s">
        <v>549</v>
      </c>
      <c r="B193" s="247" t="s">
        <v>2228</v>
      </c>
      <c r="C193" s="269" t="s">
        <v>2424</v>
      </c>
      <c r="D193" s="257" t="s">
        <v>2231</v>
      </c>
    </row>
    <row r="194" spans="1:4" ht="24.75" customHeight="1" x14ac:dyDescent="0.2">
      <c r="A194" s="254" t="s">
        <v>549</v>
      </c>
      <c r="B194" s="247" t="s">
        <v>2228</v>
      </c>
      <c r="C194" s="269" t="s">
        <v>2424</v>
      </c>
      <c r="D194" s="257" t="s">
        <v>2232</v>
      </c>
    </row>
    <row r="195" spans="1:4" ht="24.75" customHeight="1" x14ac:dyDescent="0.2">
      <c r="A195" s="254" t="s">
        <v>549</v>
      </c>
      <c r="B195" s="247" t="s">
        <v>2228</v>
      </c>
      <c r="C195" s="269" t="s">
        <v>2424</v>
      </c>
      <c r="D195" s="257" t="s">
        <v>2233</v>
      </c>
    </row>
    <row r="196" spans="1:4" ht="24.75" customHeight="1" x14ac:dyDescent="0.2">
      <c r="A196" s="254" t="s">
        <v>549</v>
      </c>
      <c r="B196" s="247" t="s">
        <v>2228</v>
      </c>
      <c r="C196" s="269" t="s">
        <v>2424</v>
      </c>
      <c r="D196" s="257" t="s">
        <v>2465</v>
      </c>
    </row>
    <row r="197" spans="1:4" ht="24.75" customHeight="1" x14ac:dyDescent="0.2">
      <c r="A197" s="254" t="s">
        <v>549</v>
      </c>
      <c r="B197" s="247" t="s">
        <v>2228</v>
      </c>
      <c r="C197" s="269" t="s">
        <v>2424</v>
      </c>
      <c r="D197" s="257" t="s">
        <v>2466</v>
      </c>
    </row>
    <row r="198" spans="1:4" ht="24.75" customHeight="1" x14ac:dyDescent="0.2">
      <c r="A198" s="254" t="s">
        <v>549</v>
      </c>
      <c r="B198" s="247" t="s">
        <v>2228</v>
      </c>
      <c r="C198" s="269" t="s">
        <v>2424</v>
      </c>
      <c r="D198" s="257" t="s">
        <v>2467</v>
      </c>
    </row>
    <row r="199" spans="1:4" ht="24.75" customHeight="1" x14ac:dyDescent="0.2">
      <c r="A199" s="254" t="s">
        <v>549</v>
      </c>
      <c r="B199" s="247" t="s">
        <v>2228</v>
      </c>
      <c r="C199" s="269" t="s">
        <v>2424</v>
      </c>
      <c r="D199" s="257" t="s">
        <v>2468</v>
      </c>
    </row>
    <row r="200" spans="1:4" ht="24.75" customHeight="1" x14ac:dyDescent="0.2">
      <c r="A200" s="254" t="s">
        <v>549</v>
      </c>
      <c r="B200" s="248"/>
      <c r="C200" s="267"/>
      <c r="D200" s="257" t="s">
        <v>10</v>
      </c>
    </row>
    <row r="201" spans="1:4" ht="24.75" customHeight="1" x14ac:dyDescent="0.2">
      <c r="A201" s="254" t="s">
        <v>549</v>
      </c>
      <c r="B201" s="245" t="s">
        <v>2469</v>
      </c>
      <c r="C201" s="266" t="s">
        <v>2423</v>
      </c>
      <c r="D201" s="257" t="s">
        <v>2470</v>
      </c>
    </row>
    <row r="202" spans="1:4" ht="24.75" customHeight="1" x14ac:dyDescent="0.2">
      <c r="A202" s="254" t="s">
        <v>549</v>
      </c>
      <c r="B202" s="247" t="s">
        <v>2469</v>
      </c>
      <c r="C202" s="269" t="s">
        <v>2423</v>
      </c>
      <c r="D202" s="257" t="s">
        <v>2471</v>
      </c>
    </row>
    <row r="203" spans="1:4" ht="24.75" customHeight="1" x14ac:dyDescent="0.2">
      <c r="A203" s="254" t="s">
        <v>549</v>
      </c>
      <c r="B203" s="247" t="s">
        <v>2469</v>
      </c>
      <c r="C203" s="269" t="s">
        <v>2423</v>
      </c>
      <c r="D203" s="257" t="s">
        <v>2472</v>
      </c>
    </row>
    <row r="204" spans="1:4" ht="24.75" customHeight="1" x14ac:dyDescent="0.2">
      <c r="A204" s="254" t="s">
        <v>549</v>
      </c>
      <c r="B204" s="247" t="s">
        <v>2469</v>
      </c>
      <c r="C204" s="269" t="s">
        <v>2423</v>
      </c>
      <c r="D204" s="257" t="s">
        <v>2473</v>
      </c>
    </row>
    <row r="205" spans="1:4" ht="24.75" customHeight="1" x14ac:dyDescent="0.2">
      <c r="A205" s="254" t="s">
        <v>549</v>
      </c>
      <c r="B205" s="248" t="s">
        <v>2469</v>
      </c>
      <c r="C205" s="267" t="s">
        <v>2423</v>
      </c>
      <c r="D205" s="257" t="s">
        <v>2474</v>
      </c>
    </row>
    <row r="206" spans="1:4" ht="24.75" customHeight="1" x14ac:dyDescent="0.2">
      <c r="A206" s="254" t="s">
        <v>549</v>
      </c>
      <c r="B206" s="245" t="s">
        <v>2475</v>
      </c>
      <c r="C206" s="266" t="s">
        <v>2422</v>
      </c>
      <c r="D206" s="257" t="s">
        <v>157</v>
      </c>
    </row>
    <row r="207" spans="1:4" ht="24.75" customHeight="1" x14ac:dyDescent="0.2">
      <c r="A207" s="254" t="s">
        <v>549</v>
      </c>
      <c r="B207" s="247" t="s">
        <v>2475</v>
      </c>
      <c r="C207" s="269" t="s">
        <v>2422</v>
      </c>
      <c r="D207" s="257" t="s">
        <v>158</v>
      </c>
    </row>
    <row r="208" spans="1:4" ht="24.75" customHeight="1" x14ac:dyDescent="0.2">
      <c r="A208" s="254" t="s">
        <v>549</v>
      </c>
      <c r="B208" s="248" t="s">
        <v>2475</v>
      </c>
      <c r="C208" s="267" t="s">
        <v>2422</v>
      </c>
      <c r="D208" s="257" t="s">
        <v>159</v>
      </c>
    </row>
    <row r="209" spans="1:4" ht="24.75" customHeight="1" x14ac:dyDescent="0.2">
      <c r="A209" s="254" t="s">
        <v>549</v>
      </c>
      <c r="B209" s="245" t="s">
        <v>160</v>
      </c>
      <c r="C209" s="266" t="s">
        <v>2420</v>
      </c>
      <c r="D209" s="257" t="s">
        <v>161</v>
      </c>
    </row>
    <row r="210" spans="1:4" ht="24.75" customHeight="1" x14ac:dyDescent="0.2">
      <c r="A210" s="261" t="s">
        <v>549</v>
      </c>
      <c r="B210" s="248" t="s">
        <v>160</v>
      </c>
      <c r="C210" s="267" t="s">
        <v>2420</v>
      </c>
      <c r="D210" s="257" t="s">
        <v>162</v>
      </c>
    </row>
    <row r="211" spans="1:4" ht="24.75" customHeight="1" x14ac:dyDescent="0.2">
      <c r="A211" s="251" t="s">
        <v>550</v>
      </c>
      <c r="B211" s="245" t="s">
        <v>163</v>
      </c>
      <c r="C211" s="266" t="s">
        <v>2433</v>
      </c>
      <c r="D211" s="257" t="s">
        <v>164</v>
      </c>
    </row>
    <row r="212" spans="1:4" ht="24.75" customHeight="1" x14ac:dyDescent="0.2">
      <c r="A212" s="254" t="s">
        <v>550</v>
      </c>
      <c r="B212" s="248" t="s">
        <v>163</v>
      </c>
      <c r="C212" s="267" t="s">
        <v>2433</v>
      </c>
      <c r="D212" s="257" t="s">
        <v>165</v>
      </c>
    </row>
    <row r="213" spans="1:4" ht="24.75" customHeight="1" x14ac:dyDescent="0.2">
      <c r="A213" s="254" t="s">
        <v>550</v>
      </c>
      <c r="B213" s="268" t="s">
        <v>166</v>
      </c>
      <c r="C213" s="256" t="s">
        <v>2428</v>
      </c>
      <c r="D213" s="257" t="s">
        <v>167</v>
      </c>
    </row>
    <row r="214" spans="1:4" ht="24.75" customHeight="1" x14ac:dyDescent="0.2">
      <c r="A214" s="254" t="s">
        <v>550</v>
      </c>
      <c r="B214" s="263" t="s">
        <v>168</v>
      </c>
      <c r="C214" s="244" t="s">
        <v>2435</v>
      </c>
      <c r="D214" s="257" t="s">
        <v>2017</v>
      </c>
    </row>
    <row r="215" spans="1:4" ht="24.75" customHeight="1" x14ac:dyDescent="0.2">
      <c r="A215" s="254" t="s">
        <v>550</v>
      </c>
      <c r="B215" s="245" t="s">
        <v>2018</v>
      </c>
      <c r="C215" s="266" t="s">
        <v>2429</v>
      </c>
      <c r="D215" s="257" t="s">
        <v>2019</v>
      </c>
    </row>
    <row r="216" spans="1:4" ht="24.75" customHeight="1" x14ac:dyDescent="0.2">
      <c r="A216" s="254" t="s">
        <v>550</v>
      </c>
      <c r="B216" s="247" t="s">
        <v>2018</v>
      </c>
      <c r="C216" s="269" t="s">
        <v>2429</v>
      </c>
      <c r="D216" s="257" t="s">
        <v>2020</v>
      </c>
    </row>
    <row r="217" spans="1:4" ht="24.75" customHeight="1" x14ac:dyDescent="0.2">
      <c r="A217" s="254" t="s">
        <v>550</v>
      </c>
      <c r="B217" s="248" t="s">
        <v>2018</v>
      </c>
      <c r="C217" s="267" t="s">
        <v>2429</v>
      </c>
      <c r="D217" s="257" t="s">
        <v>2021</v>
      </c>
    </row>
    <row r="218" spans="1:4" ht="24.75" customHeight="1" x14ac:dyDescent="0.2">
      <c r="A218" s="254" t="s">
        <v>550</v>
      </c>
      <c r="B218" s="268" t="s">
        <v>2022</v>
      </c>
      <c r="C218" s="256" t="s">
        <v>2431</v>
      </c>
      <c r="D218" s="257" t="s">
        <v>2023</v>
      </c>
    </row>
    <row r="219" spans="1:4" ht="24.75" customHeight="1" x14ac:dyDescent="0.2">
      <c r="A219" s="254" t="s">
        <v>550</v>
      </c>
      <c r="B219" s="245" t="s">
        <v>2024</v>
      </c>
      <c r="C219" s="266" t="s">
        <v>2434</v>
      </c>
      <c r="D219" s="257" t="s">
        <v>2025</v>
      </c>
    </row>
    <row r="220" spans="1:4" ht="24.75" customHeight="1" x14ac:dyDescent="0.2">
      <c r="A220" s="254" t="s">
        <v>550</v>
      </c>
      <c r="B220" s="248" t="s">
        <v>2024</v>
      </c>
      <c r="C220" s="267" t="s">
        <v>2434</v>
      </c>
      <c r="D220" s="257" t="s">
        <v>2026</v>
      </c>
    </row>
    <row r="221" spans="1:4" ht="24.75" customHeight="1" x14ac:dyDescent="0.2">
      <c r="A221" s="254" t="s">
        <v>550</v>
      </c>
      <c r="B221" s="268" t="s">
        <v>2027</v>
      </c>
      <c r="C221" s="256" t="s">
        <v>2432</v>
      </c>
      <c r="D221" s="257" t="s">
        <v>2028</v>
      </c>
    </row>
    <row r="222" spans="1:4" ht="24.75" customHeight="1" x14ac:dyDescent="0.2">
      <c r="A222" s="261" t="s">
        <v>550</v>
      </c>
      <c r="B222" s="263" t="s">
        <v>2029</v>
      </c>
      <c r="C222" s="244" t="s">
        <v>2430</v>
      </c>
      <c r="D222" s="257" t="s">
        <v>572</v>
      </c>
    </row>
    <row r="223" spans="1:4" ht="24.75" customHeight="1" x14ac:dyDescent="0.2">
      <c r="A223" s="251" t="s">
        <v>551</v>
      </c>
      <c r="B223" s="245" t="s">
        <v>573</v>
      </c>
      <c r="C223" s="266" t="s">
        <v>2436</v>
      </c>
      <c r="D223" s="257" t="s">
        <v>574</v>
      </c>
    </row>
    <row r="224" spans="1:4" ht="24.75" customHeight="1" x14ac:dyDescent="0.2">
      <c r="A224" s="254" t="s">
        <v>551</v>
      </c>
      <c r="B224" s="247" t="s">
        <v>573</v>
      </c>
      <c r="C224" s="269" t="s">
        <v>2436</v>
      </c>
      <c r="D224" s="257" t="s">
        <v>575</v>
      </c>
    </row>
    <row r="225" spans="1:4" ht="24.75" customHeight="1" x14ac:dyDescent="0.2">
      <c r="A225" s="254" t="s">
        <v>551</v>
      </c>
      <c r="B225" s="248" t="s">
        <v>573</v>
      </c>
      <c r="C225" s="267" t="s">
        <v>2436</v>
      </c>
      <c r="D225" s="257" t="s">
        <v>576</v>
      </c>
    </row>
    <row r="226" spans="1:4" ht="24.75" customHeight="1" x14ac:dyDescent="0.2">
      <c r="A226" s="254" t="s">
        <v>551</v>
      </c>
      <c r="B226" s="245">
        <v>1502</v>
      </c>
      <c r="C226" s="266" t="s">
        <v>1067</v>
      </c>
      <c r="D226" s="257" t="s">
        <v>577</v>
      </c>
    </row>
    <row r="227" spans="1:4" ht="24.75" customHeight="1" x14ac:dyDescent="0.2">
      <c r="A227" s="261" t="s">
        <v>551</v>
      </c>
      <c r="B227" s="248">
        <v>1502</v>
      </c>
      <c r="C227" s="267" t="s">
        <v>1067</v>
      </c>
      <c r="D227" s="257" t="s">
        <v>578</v>
      </c>
    </row>
    <row r="228" spans="1:4" ht="24.75" customHeight="1" x14ac:dyDescent="0.2">
      <c r="A228" s="251" t="s">
        <v>1120</v>
      </c>
      <c r="B228" s="245" t="s">
        <v>579</v>
      </c>
      <c r="C228" s="266" t="s">
        <v>1121</v>
      </c>
      <c r="D228" s="257" t="s">
        <v>1122</v>
      </c>
    </row>
    <row r="229" spans="1:4" ht="24.75" customHeight="1" x14ac:dyDescent="0.2">
      <c r="A229" s="254" t="s">
        <v>552</v>
      </c>
      <c r="B229" s="247" t="s">
        <v>579</v>
      </c>
      <c r="C229" s="269" t="s">
        <v>2447</v>
      </c>
      <c r="D229" s="257" t="s">
        <v>1123</v>
      </c>
    </row>
    <row r="230" spans="1:4" ht="24.75" customHeight="1" x14ac:dyDescent="0.2">
      <c r="A230" s="254" t="s">
        <v>552</v>
      </c>
      <c r="B230" s="247" t="s">
        <v>579</v>
      </c>
      <c r="C230" s="269" t="s">
        <v>2447</v>
      </c>
      <c r="D230" s="257" t="s">
        <v>1124</v>
      </c>
    </row>
    <row r="231" spans="1:4" ht="24.75" customHeight="1" x14ac:dyDescent="0.2">
      <c r="A231" s="254" t="s">
        <v>552</v>
      </c>
      <c r="B231" s="248" t="s">
        <v>579</v>
      </c>
      <c r="C231" s="267" t="s">
        <v>2447</v>
      </c>
      <c r="D231" s="257" t="s">
        <v>1125</v>
      </c>
    </row>
    <row r="232" spans="1:4" ht="24.75" customHeight="1" x14ac:dyDescent="0.2">
      <c r="A232" s="254" t="s">
        <v>552</v>
      </c>
      <c r="B232" s="268" t="s">
        <v>584</v>
      </c>
      <c r="C232" s="256" t="s">
        <v>1126</v>
      </c>
      <c r="D232" s="257" t="s">
        <v>1127</v>
      </c>
    </row>
    <row r="233" spans="1:4" ht="42.75" customHeight="1" x14ac:dyDescent="0.2">
      <c r="A233" s="254" t="s">
        <v>552</v>
      </c>
      <c r="B233" s="263" t="s">
        <v>586</v>
      </c>
      <c r="C233" s="244" t="s">
        <v>1128</v>
      </c>
      <c r="D233" s="257" t="s">
        <v>1129</v>
      </c>
    </row>
    <row r="234" spans="1:4" ht="24.75" customHeight="1" x14ac:dyDescent="0.2">
      <c r="A234" s="254" t="s">
        <v>552</v>
      </c>
      <c r="B234" s="245" t="s">
        <v>587</v>
      </c>
      <c r="C234" s="266" t="s">
        <v>1130</v>
      </c>
      <c r="D234" s="257" t="s">
        <v>588</v>
      </c>
    </row>
    <row r="235" spans="1:4" ht="24.75" customHeight="1" x14ac:dyDescent="0.2">
      <c r="A235" s="254" t="s">
        <v>552</v>
      </c>
      <c r="B235" s="247" t="s">
        <v>587</v>
      </c>
      <c r="C235" s="269" t="s">
        <v>2446</v>
      </c>
      <c r="D235" s="257" t="s">
        <v>1131</v>
      </c>
    </row>
    <row r="236" spans="1:4" ht="24.75" customHeight="1" x14ac:dyDescent="0.2">
      <c r="A236" s="254" t="s">
        <v>552</v>
      </c>
      <c r="B236" s="247" t="s">
        <v>587</v>
      </c>
      <c r="C236" s="269" t="s">
        <v>2446</v>
      </c>
      <c r="D236" s="257" t="s">
        <v>1132</v>
      </c>
    </row>
    <row r="237" spans="1:4" ht="24.75" customHeight="1" x14ac:dyDescent="0.2">
      <c r="A237" s="254" t="s">
        <v>552</v>
      </c>
      <c r="B237" s="247" t="s">
        <v>587</v>
      </c>
      <c r="C237" s="269" t="s">
        <v>2446</v>
      </c>
      <c r="D237" s="257" t="s">
        <v>1133</v>
      </c>
    </row>
    <row r="238" spans="1:4" ht="24.75" customHeight="1" x14ac:dyDescent="0.2">
      <c r="A238" s="254" t="s">
        <v>552</v>
      </c>
      <c r="B238" s="247" t="s">
        <v>587</v>
      </c>
      <c r="C238" s="269" t="s">
        <v>2446</v>
      </c>
      <c r="D238" s="257" t="s">
        <v>1134</v>
      </c>
    </row>
    <row r="239" spans="1:4" ht="24.75" customHeight="1" x14ac:dyDescent="0.2">
      <c r="A239" s="261" t="s">
        <v>552</v>
      </c>
      <c r="B239" s="248" t="s">
        <v>587</v>
      </c>
      <c r="C239" s="267" t="s">
        <v>2446</v>
      </c>
      <c r="D239" s="257" t="s">
        <v>1135</v>
      </c>
    </row>
    <row r="240" spans="1:4" ht="24.75" customHeight="1" x14ac:dyDescent="0.2">
      <c r="A240" s="251" t="s">
        <v>553</v>
      </c>
      <c r="B240" s="245" t="s">
        <v>594</v>
      </c>
      <c r="C240" s="266" t="s">
        <v>265</v>
      </c>
      <c r="D240" s="257" t="s">
        <v>595</v>
      </c>
    </row>
    <row r="241" spans="1:4" ht="24.75" customHeight="1" x14ac:dyDescent="0.2">
      <c r="A241" s="254" t="s">
        <v>553</v>
      </c>
      <c r="B241" s="247" t="s">
        <v>594</v>
      </c>
      <c r="C241" s="269" t="s">
        <v>265</v>
      </c>
      <c r="D241" s="257" t="s">
        <v>596</v>
      </c>
    </row>
    <row r="242" spans="1:4" ht="24.75" customHeight="1" x14ac:dyDescent="0.2">
      <c r="A242" s="254" t="s">
        <v>553</v>
      </c>
      <c r="B242" s="247" t="s">
        <v>594</v>
      </c>
      <c r="C242" s="269" t="s">
        <v>265</v>
      </c>
      <c r="D242" s="257" t="s">
        <v>597</v>
      </c>
    </row>
    <row r="243" spans="1:4" ht="24.75" customHeight="1" x14ac:dyDescent="0.2">
      <c r="A243" s="254" t="s">
        <v>553</v>
      </c>
      <c r="B243" s="247" t="s">
        <v>594</v>
      </c>
      <c r="C243" s="269" t="s">
        <v>265</v>
      </c>
      <c r="D243" s="257" t="s">
        <v>598</v>
      </c>
    </row>
    <row r="244" spans="1:4" ht="24.75" customHeight="1" x14ac:dyDescent="0.2">
      <c r="A244" s="254" t="s">
        <v>553</v>
      </c>
      <c r="B244" s="247" t="s">
        <v>594</v>
      </c>
      <c r="C244" s="269" t="s">
        <v>265</v>
      </c>
      <c r="D244" s="257" t="s">
        <v>599</v>
      </c>
    </row>
    <row r="245" spans="1:4" ht="24.75" customHeight="1" x14ac:dyDescent="0.2">
      <c r="A245" s="254" t="s">
        <v>553</v>
      </c>
      <c r="B245" s="247" t="s">
        <v>594</v>
      </c>
      <c r="C245" s="269" t="s">
        <v>265</v>
      </c>
      <c r="D245" s="257" t="s">
        <v>600</v>
      </c>
    </row>
    <row r="246" spans="1:4" ht="24.75" customHeight="1" x14ac:dyDescent="0.2">
      <c r="A246" s="254" t="s">
        <v>553</v>
      </c>
      <c r="B246" s="247" t="s">
        <v>594</v>
      </c>
      <c r="C246" s="269" t="s">
        <v>265</v>
      </c>
      <c r="D246" s="257" t="s">
        <v>601</v>
      </c>
    </row>
    <row r="247" spans="1:4" ht="24.75" customHeight="1" x14ac:dyDescent="0.2">
      <c r="A247" s="254" t="s">
        <v>553</v>
      </c>
      <c r="B247" s="248" t="s">
        <v>594</v>
      </c>
      <c r="C247" s="267" t="s">
        <v>265</v>
      </c>
      <c r="D247" s="257" t="s">
        <v>602</v>
      </c>
    </row>
    <row r="248" spans="1:4" ht="24.75" customHeight="1" x14ac:dyDescent="0.2">
      <c r="A248" s="254" t="s">
        <v>553</v>
      </c>
      <c r="B248" s="245" t="s">
        <v>603</v>
      </c>
      <c r="C248" s="266" t="s">
        <v>264</v>
      </c>
      <c r="D248" s="257" t="s">
        <v>604</v>
      </c>
    </row>
    <row r="249" spans="1:4" ht="24.75" customHeight="1" x14ac:dyDescent="0.2">
      <c r="A249" s="254" t="s">
        <v>553</v>
      </c>
      <c r="B249" s="247" t="s">
        <v>603</v>
      </c>
      <c r="C249" s="269" t="s">
        <v>264</v>
      </c>
      <c r="D249" s="257" t="s">
        <v>605</v>
      </c>
    </row>
    <row r="250" spans="1:4" ht="24.75" customHeight="1" x14ac:dyDescent="0.2">
      <c r="A250" s="254" t="s">
        <v>553</v>
      </c>
      <c r="B250" s="247" t="s">
        <v>603</v>
      </c>
      <c r="C250" s="269" t="s">
        <v>264</v>
      </c>
      <c r="D250" s="257" t="s">
        <v>606</v>
      </c>
    </row>
    <row r="251" spans="1:4" ht="24.75" customHeight="1" x14ac:dyDescent="0.2">
      <c r="A251" s="254" t="s">
        <v>553</v>
      </c>
      <c r="B251" s="247" t="s">
        <v>603</v>
      </c>
      <c r="C251" s="269" t="s">
        <v>264</v>
      </c>
      <c r="D251" s="257" t="s">
        <v>607</v>
      </c>
    </row>
    <row r="252" spans="1:4" ht="24.75" customHeight="1" x14ac:dyDescent="0.2">
      <c r="A252" s="254" t="s">
        <v>553</v>
      </c>
      <c r="B252" s="248" t="s">
        <v>603</v>
      </c>
      <c r="C252" s="267" t="s">
        <v>264</v>
      </c>
      <c r="D252" s="257" t="s">
        <v>608</v>
      </c>
    </row>
    <row r="253" spans="1:4" ht="24.75" customHeight="1" x14ac:dyDescent="0.2">
      <c r="A253" s="254" t="s">
        <v>553</v>
      </c>
      <c r="B253" s="268" t="s">
        <v>609</v>
      </c>
      <c r="C253" s="256" t="s">
        <v>266</v>
      </c>
      <c r="D253" s="257" t="s">
        <v>610</v>
      </c>
    </row>
    <row r="254" spans="1:4" ht="24.75" customHeight="1" x14ac:dyDescent="0.2">
      <c r="A254" s="261" t="s">
        <v>553</v>
      </c>
      <c r="B254" s="263" t="s">
        <v>611</v>
      </c>
      <c r="C254" s="244" t="s">
        <v>2448</v>
      </c>
      <c r="D254" s="257" t="s">
        <v>10</v>
      </c>
    </row>
    <row r="255" spans="1:4" ht="24.75" customHeight="1" x14ac:dyDescent="0.2">
      <c r="A255" s="251" t="s">
        <v>554</v>
      </c>
      <c r="B255" s="245" t="s">
        <v>612</v>
      </c>
      <c r="C255" s="266" t="s">
        <v>268</v>
      </c>
      <c r="D255" s="257" t="s">
        <v>613</v>
      </c>
    </row>
    <row r="256" spans="1:4" ht="24.75" customHeight="1" x14ac:dyDescent="0.2">
      <c r="A256" s="254" t="s">
        <v>554</v>
      </c>
      <c r="B256" s="247" t="s">
        <v>612</v>
      </c>
      <c r="C256" s="269" t="s">
        <v>268</v>
      </c>
      <c r="D256" s="257" t="s">
        <v>614</v>
      </c>
    </row>
    <row r="257" spans="1:4" ht="24.75" customHeight="1" x14ac:dyDescent="0.2">
      <c r="A257" s="254" t="s">
        <v>554</v>
      </c>
      <c r="B257" s="247" t="s">
        <v>612</v>
      </c>
      <c r="C257" s="269" t="s">
        <v>268</v>
      </c>
      <c r="D257" s="257" t="s">
        <v>615</v>
      </c>
    </row>
    <row r="258" spans="1:4" ht="24.75" customHeight="1" x14ac:dyDescent="0.2">
      <c r="A258" s="254" t="s">
        <v>554</v>
      </c>
      <c r="B258" s="247" t="s">
        <v>612</v>
      </c>
      <c r="C258" s="269" t="s">
        <v>268</v>
      </c>
      <c r="D258" s="257" t="s">
        <v>616</v>
      </c>
    </row>
    <row r="259" spans="1:4" ht="24.75" customHeight="1" x14ac:dyDescent="0.2">
      <c r="A259" s="254" t="s">
        <v>554</v>
      </c>
      <c r="B259" s="248" t="s">
        <v>612</v>
      </c>
      <c r="C259" s="267" t="s">
        <v>268</v>
      </c>
      <c r="D259" s="257" t="s">
        <v>617</v>
      </c>
    </row>
    <row r="260" spans="1:4" ht="24.75" customHeight="1" x14ac:dyDescent="0.2">
      <c r="A260" s="254" t="s">
        <v>554</v>
      </c>
      <c r="B260" s="245" t="s">
        <v>618</v>
      </c>
      <c r="C260" s="266" t="s">
        <v>270</v>
      </c>
      <c r="D260" s="257" t="s">
        <v>619</v>
      </c>
    </row>
    <row r="261" spans="1:4" ht="24.75" customHeight="1" x14ac:dyDescent="0.2">
      <c r="A261" s="254" t="s">
        <v>554</v>
      </c>
      <c r="B261" s="247" t="s">
        <v>618</v>
      </c>
      <c r="C261" s="269" t="s">
        <v>270</v>
      </c>
      <c r="D261" s="257" t="s">
        <v>620</v>
      </c>
    </row>
    <row r="262" spans="1:4" ht="24.75" customHeight="1" x14ac:dyDescent="0.2">
      <c r="A262" s="254" t="s">
        <v>554</v>
      </c>
      <c r="B262" s="247" t="s">
        <v>618</v>
      </c>
      <c r="C262" s="269" t="s">
        <v>270</v>
      </c>
      <c r="D262" s="257" t="s">
        <v>621</v>
      </c>
    </row>
    <row r="263" spans="1:4" ht="24.75" customHeight="1" x14ac:dyDescent="0.2">
      <c r="A263" s="254" t="s">
        <v>554</v>
      </c>
      <c r="B263" s="247" t="s">
        <v>618</v>
      </c>
      <c r="C263" s="269" t="s">
        <v>270</v>
      </c>
      <c r="D263" s="257" t="s">
        <v>622</v>
      </c>
    </row>
    <row r="264" spans="1:4" ht="24.75" customHeight="1" x14ac:dyDescent="0.2">
      <c r="A264" s="254" t="s">
        <v>554</v>
      </c>
      <c r="B264" s="247" t="s">
        <v>618</v>
      </c>
      <c r="C264" s="269" t="s">
        <v>270</v>
      </c>
      <c r="D264" s="257" t="s">
        <v>623</v>
      </c>
    </row>
    <row r="265" spans="1:4" ht="24.75" customHeight="1" x14ac:dyDescent="0.2">
      <c r="A265" s="254" t="s">
        <v>554</v>
      </c>
      <c r="B265" s="247" t="s">
        <v>618</v>
      </c>
      <c r="C265" s="269" t="s">
        <v>270</v>
      </c>
      <c r="D265" s="257" t="s">
        <v>624</v>
      </c>
    </row>
    <row r="266" spans="1:4" ht="24.75" customHeight="1" x14ac:dyDescent="0.2">
      <c r="A266" s="254" t="s">
        <v>554</v>
      </c>
      <c r="B266" s="247" t="s">
        <v>618</v>
      </c>
      <c r="C266" s="269" t="s">
        <v>270</v>
      </c>
      <c r="D266" s="257" t="s">
        <v>1842</v>
      </c>
    </row>
    <row r="267" spans="1:4" ht="24.75" customHeight="1" x14ac:dyDescent="0.2">
      <c r="A267" s="254" t="s">
        <v>554</v>
      </c>
      <c r="B267" s="247" t="s">
        <v>618</v>
      </c>
      <c r="C267" s="269" t="s">
        <v>270</v>
      </c>
      <c r="D267" s="257" t="s">
        <v>1843</v>
      </c>
    </row>
    <row r="268" spans="1:4" ht="24.75" customHeight="1" x14ac:dyDescent="0.2">
      <c r="A268" s="254" t="s">
        <v>554</v>
      </c>
      <c r="B268" s="248" t="s">
        <v>618</v>
      </c>
      <c r="C268" s="267" t="s">
        <v>270</v>
      </c>
      <c r="D268" s="257" t="s">
        <v>1844</v>
      </c>
    </row>
    <row r="269" spans="1:4" ht="24.75" customHeight="1" x14ac:dyDescent="0.2">
      <c r="A269" s="254" t="s">
        <v>554</v>
      </c>
      <c r="B269" s="245" t="s">
        <v>1845</v>
      </c>
      <c r="C269" s="266" t="s">
        <v>269</v>
      </c>
      <c r="D269" s="257" t="s">
        <v>1846</v>
      </c>
    </row>
    <row r="270" spans="1:4" ht="24.75" customHeight="1" x14ac:dyDescent="0.2">
      <c r="A270" s="254" t="s">
        <v>554</v>
      </c>
      <c r="B270" s="247" t="s">
        <v>1845</v>
      </c>
      <c r="C270" s="269" t="s">
        <v>269</v>
      </c>
      <c r="D270" s="257" t="s">
        <v>1847</v>
      </c>
    </row>
    <row r="271" spans="1:4" ht="24.75" customHeight="1" x14ac:dyDescent="0.2">
      <c r="A271" s="254" t="s">
        <v>554</v>
      </c>
      <c r="B271" s="248" t="s">
        <v>1845</v>
      </c>
      <c r="C271" s="267" t="s">
        <v>269</v>
      </c>
      <c r="D271" s="257" t="s">
        <v>1848</v>
      </c>
    </row>
    <row r="272" spans="1:4" ht="24.75" customHeight="1" x14ac:dyDescent="0.2">
      <c r="A272" s="254" t="s">
        <v>554</v>
      </c>
      <c r="B272" s="245" t="s">
        <v>1849</v>
      </c>
      <c r="C272" s="266" t="s">
        <v>267</v>
      </c>
      <c r="D272" s="257" t="s">
        <v>1850</v>
      </c>
    </row>
    <row r="273" spans="1:4" ht="24.75" customHeight="1" x14ac:dyDescent="0.2">
      <c r="A273" s="254" t="s">
        <v>554</v>
      </c>
      <c r="B273" s="247" t="s">
        <v>1849</v>
      </c>
      <c r="C273" s="269" t="s">
        <v>267</v>
      </c>
      <c r="D273" s="257" t="s">
        <v>1851</v>
      </c>
    </row>
    <row r="274" spans="1:4" ht="24.75" customHeight="1" x14ac:dyDescent="0.2">
      <c r="A274" s="261" t="s">
        <v>554</v>
      </c>
      <c r="B274" s="248" t="s">
        <v>1849</v>
      </c>
      <c r="C274" s="267" t="s">
        <v>267</v>
      </c>
      <c r="D274" s="257" t="s">
        <v>1852</v>
      </c>
    </row>
    <row r="275" spans="1:4" ht="41.25" customHeight="1" x14ac:dyDescent="0.2">
      <c r="A275" s="251" t="s">
        <v>555</v>
      </c>
      <c r="B275" s="245" t="s">
        <v>1853</v>
      </c>
      <c r="C275" s="266" t="s">
        <v>1136</v>
      </c>
      <c r="D275" s="257" t="s">
        <v>1137</v>
      </c>
    </row>
    <row r="276" spans="1:4" ht="33" customHeight="1" x14ac:dyDescent="0.2">
      <c r="A276" s="254" t="s">
        <v>555</v>
      </c>
      <c r="B276" s="247" t="s">
        <v>1853</v>
      </c>
      <c r="C276" s="269" t="s">
        <v>272</v>
      </c>
      <c r="D276" s="257" t="s">
        <v>1138</v>
      </c>
    </row>
    <row r="277" spans="1:4" ht="29.25" customHeight="1" x14ac:dyDescent="0.2">
      <c r="A277" s="254" t="s">
        <v>555</v>
      </c>
      <c r="B277" s="247" t="s">
        <v>1853</v>
      </c>
      <c r="C277" s="269" t="s">
        <v>272</v>
      </c>
      <c r="D277" s="257" t="s">
        <v>1139</v>
      </c>
    </row>
    <row r="278" spans="1:4" ht="24.75" customHeight="1" x14ac:dyDescent="0.2">
      <c r="A278" s="254" t="s">
        <v>555</v>
      </c>
      <c r="B278" s="248" t="s">
        <v>1853</v>
      </c>
      <c r="C278" s="267" t="s">
        <v>272</v>
      </c>
      <c r="D278" s="257" t="s">
        <v>10</v>
      </c>
    </row>
    <row r="279" spans="1:4" ht="71.25" customHeight="1" x14ac:dyDescent="0.2">
      <c r="A279" s="254" t="s">
        <v>555</v>
      </c>
      <c r="B279" s="245" t="s">
        <v>1857</v>
      </c>
      <c r="C279" s="266" t="s">
        <v>1140</v>
      </c>
      <c r="D279" s="257" t="s">
        <v>1141</v>
      </c>
    </row>
    <row r="280" spans="1:4" ht="28.5" customHeight="1" x14ac:dyDescent="0.2">
      <c r="A280" s="254" t="s">
        <v>555</v>
      </c>
      <c r="B280" s="247" t="s">
        <v>1857</v>
      </c>
      <c r="C280" s="269" t="s">
        <v>271</v>
      </c>
      <c r="D280" s="257" t="s">
        <v>1142</v>
      </c>
    </row>
    <row r="281" spans="1:4" ht="24.75" customHeight="1" x14ac:dyDescent="0.2">
      <c r="A281" s="254" t="s">
        <v>555</v>
      </c>
      <c r="B281" s="248" t="s">
        <v>1857</v>
      </c>
      <c r="C281" s="267" t="s">
        <v>271</v>
      </c>
      <c r="D281" s="257" t="s">
        <v>10</v>
      </c>
    </row>
    <row r="282" spans="1:4" ht="37.5" customHeight="1" x14ac:dyDescent="0.2">
      <c r="A282" s="254" t="s">
        <v>555</v>
      </c>
      <c r="B282" s="245" t="s">
        <v>1860</v>
      </c>
      <c r="C282" s="266" t="s">
        <v>1143</v>
      </c>
      <c r="D282" s="257" t="s">
        <v>1144</v>
      </c>
    </row>
    <row r="283" spans="1:4" ht="28.5" customHeight="1" x14ac:dyDescent="0.2">
      <c r="A283" s="254"/>
      <c r="B283" s="268"/>
      <c r="C283" s="340"/>
      <c r="D283" s="341" t="s">
        <v>1145</v>
      </c>
    </row>
    <row r="284" spans="1:4" ht="21" customHeight="1" x14ac:dyDescent="0.2">
      <c r="A284" s="254"/>
      <c r="B284" s="268"/>
      <c r="C284" s="340"/>
      <c r="D284" s="257" t="s">
        <v>1146</v>
      </c>
    </row>
    <row r="285" spans="1:4" ht="21" customHeight="1" x14ac:dyDescent="0.2">
      <c r="A285" s="254"/>
      <c r="B285" s="268"/>
      <c r="C285" s="340"/>
      <c r="D285" s="257" t="s">
        <v>1147</v>
      </c>
    </row>
    <row r="286" spans="1:4" ht="21" customHeight="1" x14ac:dyDescent="0.2">
      <c r="A286" s="254"/>
      <c r="B286" s="268"/>
      <c r="C286" s="340"/>
      <c r="D286" s="257" t="s">
        <v>1148</v>
      </c>
    </row>
    <row r="287" spans="1:4" ht="28.5" customHeight="1" x14ac:dyDescent="0.2">
      <c r="A287" s="254"/>
      <c r="B287" s="268"/>
      <c r="C287" s="340"/>
      <c r="D287" s="257" t="s">
        <v>1149</v>
      </c>
    </row>
    <row r="288" spans="1:4" ht="21" customHeight="1" x14ac:dyDescent="0.2">
      <c r="A288" s="254"/>
      <c r="B288" s="268"/>
      <c r="C288" s="340"/>
      <c r="D288" s="257" t="s">
        <v>1150</v>
      </c>
    </row>
    <row r="289" spans="1:4" ht="21" customHeight="1" x14ac:dyDescent="0.2">
      <c r="A289" s="254"/>
      <c r="B289" s="268"/>
      <c r="C289" s="340"/>
      <c r="D289" s="257" t="s">
        <v>1151</v>
      </c>
    </row>
    <row r="290" spans="1:4" ht="30" customHeight="1" x14ac:dyDescent="0.2">
      <c r="A290" s="254"/>
      <c r="B290" s="268"/>
      <c r="C290" s="340"/>
      <c r="D290" s="257" t="s">
        <v>1152</v>
      </c>
    </row>
    <row r="291" spans="1:4" ht="27.75" customHeight="1" x14ac:dyDescent="0.2">
      <c r="A291" s="254"/>
      <c r="B291" s="268"/>
      <c r="C291" s="340"/>
      <c r="D291" s="257" t="s">
        <v>1153</v>
      </c>
    </row>
    <row r="292" spans="1:4" ht="18.75" customHeight="1" x14ac:dyDescent="0.2">
      <c r="A292" s="261" t="s">
        <v>555</v>
      </c>
      <c r="B292" s="248" t="s">
        <v>1860</v>
      </c>
      <c r="C292" s="267" t="s">
        <v>273</v>
      </c>
      <c r="D292" s="257" t="s">
        <v>1154</v>
      </c>
    </row>
    <row r="293" spans="1:4" ht="24.75" customHeight="1" x14ac:dyDescent="0.2">
      <c r="A293" s="251" t="s">
        <v>556</v>
      </c>
      <c r="B293" s="268" t="s">
        <v>1862</v>
      </c>
      <c r="C293" s="256" t="s">
        <v>278</v>
      </c>
      <c r="D293" s="257" t="s">
        <v>60</v>
      </c>
    </row>
    <row r="294" spans="1:4" ht="24.75" customHeight="1" x14ac:dyDescent="0.2">
      <c r="A294" s="261" t="s">
        <v>556</v>
      </c>
      <c r="B294" s="263" t="s">
        <v>1863</v>
      </c>
      <c r="C294" s="244" t="s">
        <v>279</v>
      </c>
      <c r="D294" s="257" t="s">
        <v>1864</v>
      </c>
    </row>
    <row r="295" spans="1:4" ht="29.25" customHeight="1" x14ac:dyDescent="0.2">
      <c r="A295" s="251" t="s">
        <v>1158</v>
      </c>
      <c r="B295" s="245" t="s">
        <v>1865</v>
      </c>
      <c r="C295" s="266" t="s">
        <v>1155</v>
      </c>
      <c r="D295" s="257" t="s">
        <v>1156</v>
      </c>
    </row>
    <row r="296" spans="1:4" ht="24.75" customHeight="1" x14ac:dyDescent="0.2">
      <c r="A296" s="254" t="s">
        <v>557</v>
      </c>
      <c r="B296" s="248" t="s">
        <v>1865</v>
      </c>
      <c r="C296" s="267" t="s">
        <v>282</v>
      </c>
      <c r="D296" s="257" t="s">
        <v>1157</v>
      </c>
    </row>
    <row r="297" spans="1:4" ht="24.75" customHeight="1" x14ac:dyDescent="0.2">
      <c r="A297" s="254" t="s">
        <v>557</v>
      </c>
      <c r="B297" s="245" t="s">
        <v>1866</v>
      </c>
      <c r="C297" s="266" t="s">
        <v>1159</v>
      </c>
      <c r="D297" s="257" t="s">
        <v>1160</v>
      </c>
    </row>
    <row r="298" spans="1:4" ht="24.75" customHeight="1" x14ac:dyDescent="0.2">
      <c r="A298" s="254" t="s">
        <v>557</v>
      </c>
      <c r="B298" s="247" t="s">
        <v>1866</v>
      </c>
      <c r="C298" s="269" t="s">
        <v>283</v>
      </c>
      <c r="D298" s="257" t="s">
        <v>1161</v>
      </c>
    </row>
    <row r="299" spans="1:4" ht="24.75" customHeight="1" x14ac:dyDescent="0.2">
      <c r="A299" s="254" t="s">
        <v>557</v>
      </c>
      <c r="B299" s="247" t="s">
        <v>1866</v>
      </c>
      <c r="C299" s="269" t="s">
        <v>283</v>
      </c>
      <c r="D299" s="257" t="s">
        <v>1162</v>
      </c>
    </row>
    <row r="300" spans="1:4" ht="24.75" customHeight="1" x14ac:dyDescent="0.2">
      <c r="A300" s="254" t="s">
        <v>557</v>
      </c>
      <c r="B300" s="247" t="s">
        <v>1866</v>
      </c>
      <c r="C300" s="269" t="s">
        <v>283</v>
      </c>
      <c r="D300" s="257" t="s">
        <v>1163</v>
      </c>
    </row>
    <row r="301" spans="1:4" ht="24.75" customHeight="1" x14ac:dyDescent="0.2">
      <c r="A301" s="254" t="s">
        <v>557</v>
      </c>
      <c r="B301" s="248" t="s">
        <v>1866</v>
      </c>
      <c r="C301" s="267" t="s">
        <v>283</v>
      </c>
      <c r="D301" s="257" t="s">
        <v>1164</v>
      </c>
    </row>
    <row r="302" spans="1:4" ht="24.75" customHeight="1" x14ac:dyDescent="0.2">
      <c r="A302" s="254" t="s">
        <v>557</v>
      </c>
      <c r="B302" s="245" t="s">
        <v>1867</v>
      </c>
      <c r="C302" s="266" t="s">
        <v>1165</v>
      </c>
      <c r="D302" s="257" t="s">
        <v>1160</v>
      </c>
    </row>
    <row r="303" spans="1:4" ht="24.75" customHeight="1" x14ac:dyDescent="0.2">
      <c r="A303" s="254" t="s">
        <v>557</v>
      </c>
      <c r="B303" s="247" t="s">
        <v>1867</v>
      </c>
      <c r="C303" s="269" t="s">
        <v>281</v>
      </c>
      <c r="D303" s="257" t="s">
        <v>1161</v>
      </c>
    </row>
    <row r="304" spans="1:4" ht="24.75" customHeight="1" x14ac:dyDescent="0.2">
      <c r="A304" s="254" t="s">
        <v>557</v>
      </c>
      <c r="B304" s="247" t="s">
        <v>1867</v>
      </c>
      <c r="C304" s="269" t="s">
        <v>281</v>
      </c>
      <c r="D304" s="257" t="s">
        <v>1162</v>
      </c>
    </row>
    <row r="305" spans="1:4" ht="24.75" customHeight="1" x14ac:dyDescent="0.2">
      <c r="A305" s="254" t="s">
        <v>557</v>
      </c>
      <c r="B305" s="247" t="s">
        <v>1867</v>
      </c>
      <c r="C305" s="269" t="s">
        <v>281</v>
      </c>
      <c r="D305" s="257" t="s">
        <v>1163</v>
      </c>
    </row>
    <row r="306" spans="1:4" ht="24.75" customHeight="1" x14ac:dyDescent="0.2">
      <c r="A306" s="254" t="s">
        <v>557</v>
      </c>
      <c r="B306" s="248" t="s">
        <v>1867</v>
      </c>
      <c r="C306" s="267" t="s">
        <v>281</v>
      </c>
      <c r="D306" s="257" t="s">
        <v>1164</v>
      </c>
    </row>
    <row r="307" spans="1:4" ht="30.75" customHeight="1" x14ac:dyDescent="0.2">
      <c r="A307" s="261" t="s">
        <v>557</v>
      </c>
      <c r="B307" s="268" t="s">
        <v>1868</v>
      </c>
      <c r="C307" s="256" t="s">
        <v>1166</v>
      </c>
      <c r="D307" s="257" t="s">
        <v>10</v>
      </c>
    </row>
    <row r="308" spans="1:4" ht="24.75" customHeight="1" x14ac:dyDescent="0.2">
      <c r="A308" s="251" t="s">
        <v>558</v>
      </c>
      <c r="B308" s="245" t="s">
        <v>1869</v>
      </c>
      <c r="C308" s="266" t="s">
        <v>288</v>
      </c>
      <c r="D308" s="257" t="s">
        <v>1870</v>
      </c>
    </row>
    <row r="309" spans="1:4" ht="24.75" customHeight="1" x14ac:dyDescent="0.2">
      <c r="A309" s="254" t="s">
        <v>558</v>
      </c>
      <c r="B309" s="247" t="s">
        <v>1869</v>
      </c>
      <c r="C309" s="269" t="s">
        <v>288</v>
      </c>
      <c r="D309" s="257" t="s">
        <v>1871</v>
      </c>
    </row>
    <row r="310" spans="1:4" ht="24.75" customHeight="1" x14ac:dyDescent="0.2">
      <c r="A310" s="254" t="s">
        <v>558</v>
      </c>
      <c r="B310" s="248" t="s">
        <v>1869</v>
      </c>
      <c r="C310" s="267" t="s">
        <v>288</v>
      </c>
      <c r="D310" s="257" t="s">
        <v>1872</v>
      </c>
    </row>
    <row r="311" spans="1:4" ht="24.75" customHeight="1" x14ac:dyDescent="0.2">
      <c r="A311" s="254" t="s">
        <v>558</v>
      </c>
      <c r="B311" s="268" t="s">
        <v>1873</v>
      </c>
      <c r="C311" s="256" t="s">
        <v>287</v>
      </c>
      <c r="D311" s="257" t="s">
        <v>10</v>
      </c>
    </row>
    <row r="312" spans="1:4" ht="24.75" customHeight="1" x14ac:dyDescent="0.2">
      <c r="A312" s="254" t="s">
        <v>558</v>
      </c>
      <c r="B312" s="263" t="s">
        <v>1874</v>
      </c>
      <c r="C312" s="244" t="s">
        <v>285</v>
      </c>
      <c r="D312" s="257" t="s">
        <v>10</v>
      </c>
    </row>
    <row r="313" spans="1:4" ht="24.75" customHeight="1" x14ac:dyDescent="0.2">
      <c r="A313" s="254" t="s">
        <v>558</v>
      </c>
      <c r="B313" s="263" t="s">
        <v>1875</v>
      </c>
      <c r="C313" s="244" t="s">
        <v>286</v>
      </c>
      <c r="D313" s="257" t="s">
        <v>10</v>
      </c>
    </row>
    <row r="314" spans="1:4" ht="24.75" customHeight="1" x14ac:dyDescent="0.2">
      <c r="A314" s="254" t="s">
        <v>558</v>
      </c>
      <c r="B314" s="245" t="s">
        <v>1876</v>
      </c>
      <c r="C314" s="266" t="s">
        <v>284</v>
      </c>
      <c r="D314" s="257" t="s">
        <v>1877</v>
      </c>
    </row>
    <row r="315" spans="1:4" ht="24.75" customHeight="1" x14ac:dyDescent="0.2">
      <c r="A315" s="254" t="s">
        <v>558</v>
      </c>
      <c r="B315" s="247" t="s">
        <v>1876</v>
      </c>
      <c r="C315" s="269" t="s">
        <v>284</v>
      </c>
      <c r="D315" s="257" t="s">
        <v>1878</v>
      </c>
    </row>
    <row r="316" spans="1:4" ht="24.75" customHeight="1" x14ac:dyDescent="0.2">
      <c r="A316" s="254" t="s">
        <v>558</v>
      </c>
      <c r="B316" s="247" t="s">
        <v>1876</v>
      </c>
      <c r="C316" s="269" t="s">
        <v>284</v>
      </c>
      <c r="D316" s="257" t="s">
        <v>1879</v>
      </c>
    </row>
    <row r="317" spans="1:4" ht="24.75" customHeight="1" x14ac:dyDescent="0.2">
      <c r="A317" s="254" t="s">
        <v>558</v>
      </c>
      <c r="B317" s="247" t="s">
        <v>1876</v>
      </c>
      <c r="C317" s="269" t="s">
        <v>284</v>
      </c>
      <c r="D317" s="257" t="s">
        <v>1880</v>
      </c>
    </row>
    <row r="318" spans="1:4" ht="24.75" customHeight="1" x14ac:dyDescent="0.2">
      <c r="A318" s="254" t="s">
        <v>558</v>
      </c>
      <c r="B318" s="247" t="s">
        <v>1876</v>
      </c>
      <c r="C318" s="269" t="s">
        <v>284</v>
      </c>
      <c r="D318" s="257" t="s">
        <v>1881</v>
      </c>
    </row>
    <row r="319" spans="1:4" ht="24.75" customHeight="1" x14ac:dyDescent="0.2">
      <c r="A319" s="254" t="s">
        <v>558</v>
      </c>
      <c r="B319" s="248" t="s">
        <v>1876</v>
      </c>
      <c r="C319" s="267" t="s">
        <v>284</v>
      </c>
      <c r="D319" s="257" t="s">
        <v>1882</v>
      </c>
    </row>
    <row r="320" spans="1:4" ht="24.75" customHeight="1" x14ac:dyDescent="0.2">
      <c r="A320" s="254" t="s">
        <v>558</v>
      </c>
      <c r="B320" s="268" t="s">
        <v>1883</v>
      </c>
      <c r="C320" s="256" t="s">
        <v>289</v>
      </c>
      <c r="D320" s="257" t="s">
        <v>117</v>
      </c>
    </row>
    <row r="321" spans="1:4" ht="24.75" customHeight="1" x14ac:dyDescent="0.2">
      <c r="A321" s="254" t="s">
        <v>558</v>
      </c>
      <c r="B321" s="263" t="s">
        <v>118</v>
      </c>
      <c r="C321" s="244" t="s">
        <v>290</v>
      </c>
      <c r="D321" s="257" t="s">
        <v>10</v>
      </c>
    </row>
    <row r="322" spans="1:4" ht="24.75" customHeight="1" x14ac:dyDescent="0.2">
      <c r="A322" s="254" t="s">
        <v>558</v>
      </c>
      <c r="B322" s="263"/>
      <c r="C322" s="244" t="s">
        <v>10</v>
      </c>
      <c r="D322" s="257" t="s">
        <v>119</v>
      </c>
    </row>
    <row r="323" spans="1:4" ht="24.75" customHeight="1" x14ac:dyDescent="0.2">
      <c r="A323" s="254" t="s">
        <v>558</v>
      </c>
      <c r="B323" s="264"/>
      <c r="C323" s="260"/>
      <c r="D323" s="257" t="s">
        <v>120</v>
      </c>
    </row>
    <row r="324" spans="1:4" ht="24.75" customHeight="1" x14ac:dyDescent="0.2">
      <c r="A324" s="254" t="s">
        <v>558</v>
      </c>
      <c r="B324" s="264"/>
      <c r="C324" s="260"/>
      <c r="D324" s="257" t="s">
        <v>121</v>
      </c>
    </row>
    <row r="325" spans="1:4" ht="24.75" customHeight="1" x14ac:dyDescent="0.2">
      <c r="A325" s="261" t="s">
        <v>558</v>
      </c>
      <c r="B325" s="264"/>
      <c r="C325" s="260"/>
      <c r="D325" s="257" t="s">
        <v>122</v>
      </c>
    </row>
    <row r="326" spans="1:4" ht="27.75" customHeight="1" x14ac:dyDescent="0.2">
      <c r="A326" s="251" t="s">
        <v>1167</v>
      </c>
      <c r="B326" s="245" t="s">
        <v>123</v>
      </c>
      <c r="C326" s="266" t="s">
        <v>1168</v>
      </c>
      <c r="D326" s="257" t="s">
        <v>1169</v>
      </c>
    </row>
    <row r="327" spans="1:4" ht="24.75" customHeight="1" x14ac:dyDescent="0.2">
      <c r="A327" s="254" t="s">
        <v>559</v>
      </c>
      <c r="B327" s="247" t="s">
        <v>123</v>
      </c>
      <c r="C327" s="269" t="s">
        <v>274</v>
      </c>
      <c r="D327" s="257" t="s">
        <v>1171</v>
      </c>
    </row>
    <row r="328" spans="1:4" ht="24.75" customHeight="1" x14ac:dyDescent="0.2">
      <c r="A328" s="254" t="s">
        <v>559</v>
      </c>
      <c r="B328" s="247" t="s">
        <v>123</v>
      </c>
      <c r="C328" s="269" t="s">
        <v>274</v>
      </c>
      <c r="D328" s="257" t="s">
        <v>1172</v>
      </c>
    </row>
    <row r="329" spans="1:4" ht="24.75" customHeight="1" x14ac:dyDescent="0.2">
      <c r="A329" s="254" t="s">
        <v>559</v>
      </c>
      <c r="B329" s="247" t="s">
        <v>123</v>
      </c>
      <c r="C329" s="269" t="s">
        <v>274</v>
      </c>
      <c r="D329" s="257" t="s">
        <v>1173</v>
      </c>
    </row>
    <row r="330" spans="1:4" ht="24.75" customHeight="1" x14ac:dyDescent="0.2">
      <c r="A330" s="254" t="s">
        <v>559</v>
      </c>
      <c r="B330" s="247" t="s">
        <v>123</v>
      </c>
      <c r="C330" s="269" t="s">
        <v>274</v>
      </c>
      <c r="D330" s="257" t="s">
        <v>1174</v>
      </c>
    </row>
    <row r="331" spans="1:4" ht="24.75" customHeight="1" x14ac:dyDescent="0.2">
      <c r="A331" s="254" t="s">
        <v>559</v>
      </c>
      <c r="B331" s="248" t="s">
        <v>123</v>
      </c>
      <c r="C331" s="267" t="s">
        <v>274</v>
      </c>
      <c r="D331" s="257" t="s">
        <v>1170</v>
      </c>
    </row>
    <row r="332" spans="1:4" ht="27.75" customHeight="1" x14ac:dyDescent="0.2">
      <c r="A332" s="254" t="s">
        <v>559</v>
      </c>
      <c r="B332" s="245" t="s">
        <v>124</v>
      </c>
      <c r="C332" s="266" t="s">
        <v>1175</v>
      </c>
      <c r="D332" s="257" t="s">
        <v>1177</v>
      </c>
    </row>
    <row r="333" spans="1:4" ht="24.75" customHeight="1" x14ac:dyDescent="0.2">
      <c r="A333" s="254" t="s">
        <v>559</v>
      </c>
      <c r="B333" s="247" t="s">
        <v>124</v>
      </c>
      <c r="C333" s="269" t="s">
        <v>275</v>
      </c>
      <c r="D333" s="257" t="s">
        <v>1176</v>
      </c>
    </row>
    <row r="334" spans="1:4" ht="24.75" customHeight="1" x14ac:dyDescent="0.2">
      <c r="A334" s="254" t="s">
        <v>559</v>
      </c>
      <c r="B334" s="247" t="s">
        <v>124</v>
      </c>
      <c r="C334" s="269" t="s">
        <v>275</v>
      </c>
      <c r="D334" s="257" t="s">
        <v>1178</v>
      </c>
    </row>
    <row r="335" spans="1:4" ht="24.75" customHeight="1" x14ac:dyDescent="0.2">
      <c r="A335" s="254" t="s">
        <v>559</v>
      </c>
      <c r="B335" s="247" t="s">
        <v>124</v>
      </c>
      <c r="C335" s="269" t="s">
        <v>275</v>
      </c>
      <c r="D335" s="257" t="s">
        <v>1179</v>
      </c>
    </row>
    <row r="336" spans="1:4" ht="24.75" customHeight="1" x14ac:dyDescent="0.2">
      <c r="A336" s="254" t="s">
        <v>559</v>
      </c>
      <c r="B336" s="247" t="s">
        <v>124</v>
      </c>
      <c r="C336" s="269" t="s">
        <v>275</v>
      </c>
      <c r="D336" s="257" t="s">
        <v>2321</v>
      </c>
    </row>
    <row r="337" spans="1:4" ht="24.75" customHeight="1" x14ac:dyDescent="0.2">
      <c r="A337" s="254" t="s">
        <v>559</v>
      </c>
      <c r="B337" s="247" t="s">
        <v>124</v>
      </c>
      <c r="C337" s="269" t="s">
        <v>275</v>
      </c>
      <c r="D337" s="257" t="s">
        <v>2322</v>
      </c>
    </row>
    <row r="338" spans="1:4" ht="24.75" customHeight="1" x14ac:dyDescent="0.2">
      <c r="A338" s="254" t="s">
        <v>559</v>
      </c>
      <c r="B338" s="247" t="s">
        <v>124</v>
      </c>
      <c r="C338" s="269" t="s">
        <v>275</v>
      </c>
      <c r="D338" s="257" t="s">
        <v>2323</v>
      </c>
    </row>
    <row r="339" spans="1:4" ht="24.75" customHeight="1" x14ac:dyDescent="0.2">
      <c r="A339" s="254" t="s">
        <v>559</v>
      </c>
      <c r="B339" s="247" t="s">
        <v>124</v>
      </c>
      <c r="C339" s="269" t="s">
        <v>275</v>
      </c>
      <c r="D339" s="257" t="s">
        <v>2324</v>
      </c>
    </row>
    <row r="340" spans="1:4" ht="24.75" customHeight="1" x14ac:dyDescent="0.2">
      <c r="A340" s="254" t="s">
        <v>559</v>
      </c>
      <c r="B340" s="247" t="s">
        <v>124</v>
      </c>
      <c r="C340" s="269" t="s">
        <v>275</v>
      </c>
      <c r="D340" s="257" t="s">
        <v>2325</v>
      </c>
    </row>
    <row r="341" spans="1:4" ht="24.75" customHeight="1" x14ac:dyDescent="0.2">
      <c r="A341" s="254" t="s">
        <v>559</v>
      </c>
      <c r="B341" s="247" t="s">
        <v>124</v>
      </c>
      <c r="C341" s="269" t="s">
        <v>275</v>
      </c>
      <c r="D341" s="257" t="s">
        <v>1687</v>
      </c>
    </row>
    <row r="342" spans="1:4" ht="24.75" customHeight="1" x14ac:dyDescent="0.2">
      <c r="A342" s="254" t="s">
        <v>559</v>
      </c>
      <c r="B342" s="247" t="s">
        <v>124</v>
      </c>
      <c r="C342" s="269" t="s">
        <v>275</v>
      </c>
      <c r="D342" s="257" t="s">
        <v>1688</v>
      </c>
    </row>
    <row r="343" spans="1:4" ht="24.75" customHeight="1" x14ac:dyDescent="0.2">
      <c r="A343" s="254" t="s">
        <v>559</v>
      </c>
      <c r="B343" s="247" t="s">
        <v>124</v>
      </c>
      <c r="C343" s="269" t="s">
        <v>275</v>
      </c>
      <c r="D343" s="257" t="s">
        <v>1689</v>
      </c>
    </row>
    <row r="344" spans="1:4" ht="24.75" customHeight="1" x14ac:dyDescent="0.2">
      <c r="A344" s="254" t="s">
        <v>559</v>
      </c>
      <c r="B344" s="247" t="s">
        <v>124</v>
      </c>
      <c r="C344" s="269" t="s">
        <v>275</v>
      </c>
      <c r="D344" s="257" t="s">
        <v>1690</v>
      </c>
    </row>
    <row r="345" spans="1:4" ht="24.75" customHeight="1" x14ac:dyDescent="0.2">
      <c r="A345" s="254" t="s">
        <v>559</v>
      </c>
      <c r="B345" s="247" t="s">
        <v>124</v>
      </c>
      <c r="C345" s="269" t="s">
        <v>275</v>
      </c>
      <c r="D345" s="257" t="s">
        <v>1691</v>
      </c>
    </row>
    <row r="346" spans="1:4" ht="24.75" customHeight="1" x14ac:dyDescent="0.2">
      <c r="A346" s="261" t="s">
        <v>559</v>
      </c>
      <c r="B346" s="248" t="s">
        <v>124</v>
      </c>
      <c r="C346" s="267" t="s">
        <v>275</v>
      </c>
      <c r="D346" s="257" t="s">
        <v>1692</v>
      </c>
    </row>
    <row r="347" spans="1:4" ht="42.75" customHeight="1" x14ac:dyDescent="0.2">
      <c r="A347" s="251" t="s">
        <v>1693</v>
      </c>
      <c r="B347" s="245" t="s">
        <v>125</v>
      </c>
      <c r="C347" s="266" t="s">
        <v>1694</v>
      </c>
      <c r="D347" s="257" t="s">
        <v>1695</v>
      </c>
    </row>
    <row r="348" spans="1:4" ht="42.75" customHeight="1" x14ac:dyDescent="0.2">
      <c r="A348" s="254" t="s">
        <v>560</v>
      </c>
      <c r="B348" s="248" t="s">
        <v>125</v>
      </c>
      <c r="C348" s="267" t="s">
        <v>277</v>
      </c>
      <c r="D348" s="257" t="s">
        <v>1696</v>
      </c>
    </row>
    <row r="349" spans="1:4" ht="45" customHeight="1" x14ac:dyDescent="0.2">
      <c r="A349" s="254" t="s">
        <v>560</v>
      </c>
      <c r="B349" s="268" t="s">
        <v>128</v>
      </c>
      <c r="C349" s="610" t="s">
        <v>1697</v>
      </c>
      <c r="D349" s="257" t="s">
        <v>1698</v>
      </c>
    </row>
    <row r="350" spans="1:4" ht="21" customHeight="1" x14ac:dyDescent="0.2">
      <c r="A350" s="261" t="s">
        <v>560</v>
      </c>
      <c r="B350" s="263" t="s">
        <v>128</v>
      </c>
      <c r="C350" s="611"/>
      <c r="D350" s="257" t="s">
        <v>1699</v>
      </c>
    </row>
    <row r="351" spans="1:4" ht="81.75" customHeight="1" x14ac:dyDescent="0.2">
      <c r="A351" s="251" t="s">
        <v>1700</v>
      </c>
      <c r="B351" s="263" t="s">
        <v>131</v>
      </c>
      <c r="C351" s="244" t="s">
        <v>1701</v>
      </c>
      <c r="D351" s="257" t="s">
        <v>1704</v>
      </c>
    </row>
    <row r="352" spans="1:4" ht="60.75" customHeight="1" x14ac:dyDescent="0.2">
      <c r="A352" s="254" t="s">
        <v>561</v>
      </c>
      <c r="B352" s="263" t="s">
        <v>134</v>
      </c>
      <c r="C352" s="244" t="s">
        <v>1702</v>
      </c>
      <c r="D352" s="257" t="s">
        <v>1705</v>
      </c>
    </row>
    <row r="353" spans="1:4" ht="72.75" customHeight="1" x14ac:dyDescent="0.2">
      <c r="A353" s="261" t="s">
        <v>561</v>
      </c>
      <c r="B353" s="263" t="s">
        <v>136</v>
      </c>
      <c r="C353" s="244" t="s">
        <v>1703</v>
      </c>
      <c r="D353" s="257" t="s">
        <v>1706</v>
      </c>
    </row>
    <row r="354" spans="1:4" ht="24.75" customHeight="1" x14ac:dyDescent="0.2">
      <c r="A354" s="251" t="s">
        <v>562</v>
      </c>
      <c r="B354" s="263" t="s">
        <v>138</v>
      </c>
      <c r="C354" s="244" t="s">
        <v>2439</v>
      </c>
      <c r="D354" s="257" t="s">
        <v>10</v>
      </c>
    </row>
    <row r="355" spans="1:4" ht="24.75" customHeight="1" x14ac:dyDescent="0.2">
      <c r="A355" s="254" t="s">
        <v>562</v>
      </c>
      <c r="B355" s="263" t="s">
        <v>139</v>
      </c>
      <c r="C355" s="244" t="s">
        <v>2441</v>
      </c>
      <c r="D355" s="257" t="s">
        <v>10</v>
      </c>
    </row>
    <row r="356" spans="1:4" ht="24.75" customHeight="1" x14ac:dyDescent="0.2">
      <c r="A356" s="254" t="s">
        <v>562</v>
      </c>
      <c r="B356" s="263" t="s">
        <v>140</v>
      </c>
      <c r="C356" s="244" t="s">
        <v>2442</v>
      </c>
      <c r="D356" s="257" t="s">
        <v>10</v>
      </c>
    </row>
    <row r="357" spans="1:4" ht="24.75" customHeight="1" x14ac:dyDescent="0.2">
      <c r="A357" s="254" t="s">
        <v>562</v>
      </c>
      <c r="B357" s="263" t="s">
        <v>141</v>
      </c>
      <c r="C357" s="244" t="s">
        <v>2440</v>
      </c>
      <c r="D357" s="257" t="s">
        <v>10</v>
      </c>
    </row>
    <row r="358" spans="1:4" ht="24.75" customHeight="1" x14ac:dyDescent="0.2">
      <c r="A358" s="261" t="s">
        <v>562</v>
      </c>
      <c r="B358" s="263" t="s">
        <v>142</v>
      </c>
      <c r="C358" s="244" t="s">
        <v>2443</v>
      </c>
      <c r="D358" s="257" t="s">
        <v>10</v>
      </c>
    </row>
    <row r="359" spans="1:4" ht="24.75" customHeight="1" x14ac:dyDescent="0.2">
      <c r="A359" s="262" t="s">
        <v>571</v>
      </c>
      <c r="B359" s="280">
        <v>2699</v>
      </c>
      <c r="C359" s="266" t="s">
        <v>1205</v>
      </c>
      <c r="D359" s="257" t="s">
        <v>143</v>
      </c>
    </row>
    <row r="360" spans="1:4" ht="24.75" customHeight="1" x14ac:dyDescent="0.2">
      <c r="A360" s="272" t="s">
        <v>571</v>
      </c>
      <c r="B360" s="281">
        <v>2699</v>
      </c>
      <c r="C360" s="269" t="s">
        <v>1205</v>
      </c>
      <c r="D360" s="257" t="s">
        <v>144</v>
      </c>
    </row>
    <row r="361" spans="1:4" ht="24.75" customHeight="1" x14ac:dyDescent="0.2">
      <c r="A361" s="272" t="s">
        <v>571</v>
      </c>
      <c r="B361" s="281">
        <v>2699</v>
      </c>
      <c r="C361" s="269" t="s">
        <v>1205</v>
      </c>
      <c r="D361" s="257" t="s">
        <v>2128</v>
      </c>
    </row>
    <row r="362" spans="1:4" ht="24.75" customHeight="1" x14ac:dyDescent="0.2">
      <c r="A362" s="272" t="s">
        <v>571</v>
      </c>
      <c r="B362" s="281">
        <v>2699</v>
      </c>
      <c r="C362" s="269" t="s">
        <v>1205</v>
      </c>
      <c r="D362" s="257" t="s">
        <v>2129</v>
      </c>
    </row>
    <row r="363" spans="1:4" ht="24.75" customHeight="1" x14ac:dyDescent="0.2">
      <c r="A363" s="272" t="s">
        <v>571</v>
      </c>
      <c r="B363" s="281">
        <v>2699</v>
      </c>
      <c r="C363" s="269" t="s">
        <v>1205</v>
      </c>
      <c r="D363" s="257" t="s">
        <v>2130</v>
      </c>
    </row>
    <row r="364" spans="1:4" ht="24.75" customHeight="1" x14ac:dyDescent="0.2">
      <c r="A364" s="272" t="s">
        <v>571</v>
      </c>
      <c r="B364" s="281">
        <v>2699</v>
      </c>
      <c r="C364" s="269" t="s">
        <v>1205</v>
      </c>
      <c r="D364" s="257" t="s">
        <v>2131</v>
      </c>
    </row>
    <row r="365" spans="1:4" ht="24.75" customHeight="1" x14ac:dyDescent="0.2">
      <c r="A365" s="272" t="s">
        <v>571</v>
      </c>
      <c r="B365" s="281">
        <v>2699</v>
      </c>
      <c r="C365" s="269" t="s">
        <v>1205</v>
      </c>
      <c r="D365" s="257" t="s">
        <v>2132</v>
      </c>
    </row>
    <row r="366" spans="1:4" ht="24.75" customHeight="1" x14ac:dyDescent="0.2">
      <c r="A366" s="272" t="s">
        <v>571</v>
      </c>
      <c r="B366" s="281">
        <v>2699</v>
      </c>
      <c r="C366" s="269" t="s">
        <v>1205</v>
      </c>
      <c r="D366" s="257" t="s">
        <v>2133</v>
      </c>
    </row>
    <row r="367" spans="1:4" ht="24.75" customHeight="1" x14ac:dyDescent="0.2">
      <c r="A367" s="272" t="s">
        <v>571</v>
      </c>
      <c r="B367" s="282">
        <v>2699</v>
      </c>
      <c r="C367" s="267" t="s">
        <v>1205</v>
      </c>
      <c r="D367" s="257" t="s">
        <v>2134</v>
      </c>
    </row>
    <row r="368" spans="1:4" ht="24.75" customHeight="1" x14ac:dyDescent="0.2">
      <c r="A368" s="251" t="s">
        <v>563</v>
      </c>
      <c r="B368" s="268" t="s">
        <v>2135</v>
      </c>
      <c r="C368" s="256" t="s">
        <v>2426</v>
      </c>
      <c r="D368" s="257" t="s">
        <v>2136</v>
      </c>
    </row>
    <row r="369" spans="1:4" ht="24.75" customHeight="1" x14ac:dyDescent="0.2">
      <c r="A369" s="254" t="s">
        <v>563</v>
      </c>
      <c r="B369" s="263" t="s">
        <v>2135</v>
      </c>
      <c r="C369" s="244" t="s">
        <v>2426</v>
      </c>
      <c r="D369" s="257" t="s">
        <v>2137</v>
      </c>
    </row>
    <row r="370" spans="1:4" ht="24.75" customHeight="1" x14ac:dyDescent="0.2">
      <c r="A370" s="254" t="s">
        <v>563</v>
      </c>
      <c r="B370" s="245" t="s">
        <v>2138</v>
      </c>
      <c r="C370" s="266" t="s">
        <v>2417</v>
      </c>
      <c r="D370" s="257" t="s">
        <v>2139</v>
      </c>
    </row>
    <row r="371" spans="1:4" ht="24.75" customHeight="1" x14ac:dyDescent="0.2">
      <c r="A371" s="254" t="s">
        <v>563</v>
      </c>
      <c r="B371" s="247" t="s">
        <v>2138</v>
      </c>
      <c r="C371" s="269" t="s">
        <v>2417</v>
      </c>
      <c r="D371" s="257" t="s">
        <v>2140</v>
      </c>
    </row>
    <row r="372" spans="1:4" ht="24.75" customHeight="1" x14ac:dyDescent="0.2">
      <c r="A372" s="254" t="s">
        <v>563</v>
      </c>
      <c r="B372" s="247" t="s">
        <v>2138</v>
      </c>
      <c r="C372" s="269" t="s">
        <v>2417</v>
      </c>
      <c r="D372" s="257" t="s">
        <v>2141</v>
      </c>
    </row>
    <row r="373" spans="1:4" ht="24.75" customHeight="1" x14ac:dyDescent="0.2">
      <c r="A373" s="254" t="s">
        <v>563</v>
      </c>
      <c r="B373" s="247" t="s">
        <v>2138</v>
      </c>
      <c r="C373" s="269" t="s">
        <v>2417</v>
      </c>
      <c r="D373" s="257" t="s">
        <v>2142</v>
      </c>
    </row>
    <row r="374" spans="1:4" ht="24.75" customHeight="1" x14ac:dyDescent="0.2">
      <c r="A374" s="254" t="s">
        <v>563</v>
      </c>
      <c r="B374" s="248" t="s">
        <v>2138</v>
      </c>
      <c r="C374" s="267" t="s">
        <v>2417</v>
      </c>
      <c r="D374" s="257" t="s">
        <v>2143</v>
      </c>
    </row>
    <row r="375" spans="1:4" ht="24.75" customHeight="1" x14ac:dyDescent="0.2">
      <c r="A375" s="254" t="s">
        <v>563</v>
      </c>
      <c r="B375" s="245" t="s">
        <v>2144</v>
      </c>
      <c r="C375" s="266" t="s">
        <v>2421</v>
      </c>
      <c r="D375" s="257" t="s">
        <v>2145</v>
      </c>
    </row>
    <row r="376" spans="1:4" ht="24.75" customHeight="1" x14ac:dyDescent="0.2">
      <c r="A376" s="254" t="s">
        <v>563</v>
      </c>
      <c r="B376" s="248" t="s">
        <v>2144</v>
      </c>
      <c r="C376" s="267" t="s">
        <v>2421</v>
      </c>
      <c r="D376" s="257" t="s">
        <v>2146</v>
      </c>
    </row>
    <row r="377" spans="1:4" ht="24.75" customHeight="1" x14ac:dyDescent="0.2">
      <c r="A377" s="254" t="s">
        <v>563</v>
      </c>
      <c r="B377" s="245" t="s">
        <v>2147</v>
      </c>
      <c r="C377" s="266" t="s">
        <v>2427</v>
      </c>
      <c r="D377" s="257" t="s">
        <v>2148</v>
      </c>
    </row>
    <row r="378" spans="1:4" ht="24.75" customHeight="1" x14ac:dyDescent="0.2">
      <c r="A378" s="254" t="s">
        <v>563</v>
      </c>
      <c r="B378" s="247" t="s">
        <v>2147</v>
      </c>
      <c r="C378" s="269" t="s">
        <v>2427</v>
      </c>
      <c r="D378" s="257" t="s">
        <v>2149</v>
      </c>
    </row>
    <row r="379" spans="1:4" ht="24.75" customHeight="1" x14ac:dyDescent="0.2">
      <c r="A379" s="254" t="s">
        <v>563</v>
      </c>
      <c r="B379" s="248" t="s">
        <v>2147</v>
      </c>
      <c r="C379" s="267" t="s">
        <v>2427</v>
      </c>
      <c r="D379" s="257" t="s">
        <v>2150</v>
      </c>
    </row>
    <row r="380" spans="1:4" ht="24.75" customHeight="1" x14ac:dyDescent="0.2">
      <c r="A380" s="254" t="s">
        <v>563</v>
      </c>
      <c r="B380" s="268" t="s">
        <v>2151</v>
      </c>
      <c r="C380" s="256" t="s">
        <v>2425</v>
      </c>
      <c r="D380" s="257" t="s">
        <v>10</v>
      </c>
    </row>
    <row r="381" spans="1:4" ht="24.75" customHeight="1" x14ac:dyDescent="0.2">
      <c r="A381" s="254" t="s">
        <v>563</v>
      </c>
      <c r="B381" s="263" t="s">
        <v>2152</v>
      </c>
      <c r="C381" s="244" t="s">
        <v>2444</v>
      </c>
      <c r="D381" s="257" t="s">
        <v>2153</v>
      </c>
    </row>
    <row r="382" spans="1:4" ht="24.75" customHeight="1" x14ac:dyDescent="0.2">
      <c r="A382" s="254" t="s">
        <v>563</v>
      </c>
      <c r="B382" s="263" t="s">
        <v>2154</v>
      </c>
      <c r="C382" s="244" t="s">
        <v>2418</v>
      </c>
      <c r="D382" s="257" t="s">
        <v>10</v>
      </c>
    </row>
    <row r="383" spans="1:4" ht="24.75" customHeight="1" x14ac:dyDescent="0.2">
      <c r="A383" s="254" t="s">
        <v>563</v>
      </c>
      <c r="B383" s="263" t="s">
        <v>2155</v>
      </c>
      <c r="C383" s="244" t="s">
        <v>2424</v>
      </c>
      <c r="D383" s="257" t="s">
        <v>10</v>
      </c>
    </row>
    <row r="384" spans="1:4" ht="24.75" customHeight="1" x14ac:dyDescent="0.2">
      <c r="A384" s="254" t="s">
        <v>563</v>
      </c>
      <c r="B384" s="263" t="s">
        <v>2156</v>
      </c>
      <c r="C384" s="244" t="s">
        <v>2423</v>
      </c>
      <c r="D384" s="257" t="s">
        <v>2157</v>
      </c>
    </row>
    <row r="385" spans="1:4" ht="24.75" customHeight="1" x14ac:dyDescent="0.2">
      <c r="A385" s="254" t="s">
        <v>563</v>
      </c>
      <c r="B385" s="263" t="s">
        <v>2158</v>
      </c>
      <c r="C385" s="244" t="s">
        <v>2422</v>
      </c>
      <c r="D385" s="257" t="s">
        <v>10</v>
      </c>
    </row>
    <row r="386" spans="1:4" ht="24.75" customHeight="1" x14ac:dyDescent="0.2">
      <c r="A386" s="254" t="s">
        <v>563</v>
      </c>
      <c r="B386" s="263" t="s">
        <v>2159</v>
      </c>
      <c r="C386" s="244" t="s">
        <v>2420</v>
      </c>
      <c r="D386" s="257" t="s">
        <v>10</v>
      </c>
    </row>
    <row r="387" spans="1:4" ht="24.75" customHeight="1" x14ac:dyDescent="0.2">
      <c r="A387" s="254" t="s">
        <v>563</v>
      </c>
      <c r="B387" s="263" t="s">
        <v>2160</v>
      </c>
      <c r="C387" s="244" t="s">
        <v>10</v>
      </c>
      <c r="D387" s="257" t="s">
        <v>2161</v>
      </c>
    </row>
    <row r="388" spans="1:4" ht="24.75" customHeight="1" x14ac:dyDescent="0.2">
      <c r="A388" s="261" t="s">
        <v>563</v>
      </c>
      <c r="B388" s="264"/>
      <c r="C388" s="260"/>
      <c r="D388" s="257" t="s">
        <v>2162</v>
      </c>
    </row>
    <row r="389" spans="1:4" ht="24.75" customHeight="1" x14ac:dyDescent="0.2">
      <c r="A389" s="251" t="s">
        <v>564</v>
      </c>
      <c r="B389" s="245" t="s">
        <v>2163</v>
      </c>
      <c r="C389" s="266" t="s">
        <v>2433</v>
      </c>
      <c r="D389" s="257" t="s">
        <v>164</v>
      </c>
    </row>
    <row r="390" spans="1:4" ht="24.75" customHeight="1" x14ac:dyDescent="0.2">
      <c r="A390" s="254" t="s">
        <v>564</v>
      </c>
      <c r="B390" s="248" t="s">
        <v>2163</v>
      </c>
      <c r="C390" s="267" t="s">
        <v>2433</v>
      </c>
      <c r="D390" s="257" t="s">
        <v>165</v>
      </c>
    </row>
    <row r="391" spans="1:4" ht="24.75" customHeight="1" x14ac:dyDescent="0.2">
      <c r="A391" s="254" t="s">
        <v>564</v>
      </c>
      <c r="B391" s="268" t="s">
        <v>2164</v>
      </c>
      <c r="C391" s="256" t="s">
        <v>2428</v>
      </c>
      <c r="D391" s="257" t="s">
        <v>167</v>
      </c>
    </row>
    <row r="392" spans="1:4" ht="24.75" customHeight="1" x14ac:dyDescent="0.2">
      <c r="A392" s="254" t="s">
        <v>564</v>
      </c>
      <c r="B392" s="263" t="s">
        <v>2165</v>
      </c>
      <c r="C392" s="244" t="s">
        <v>2435</v>
      </c>
      <c r="D392" s="257" t="s">
        <v>2017</v>
      </c>
    </row>
    <row r="393" spans="1:4" ht="24.75" customHeight="1" x14ac:dyDescent="0.2">
      <c r="A393" s="254" t="s">
        <v>564</v>
      </c>
      <c r="B393" s="245" t="s">
        <v>2166</v>
      </c>
      <c r="C393" s="266" t="s">
        <v>2429</v>
      </c>
      <c r="D393" s="257" t="s">
        <v>2019</v>
      </c>
    </row>
    <row r="394" spans="1:4" ht="24.75" customHeight="1" x14ac:dyDescent="0.2">
      <c r="A394" s="254" t="s">
        <v>564</v>
      </c>
      <c r="B394" s="247" t="s">
        <v>2166</v>
      </c>
      <c r="C394" s="269" t="s">
        <v>2429</v>
      </c>
      <c r="D394" s="257" t="s">
        <v>2020</v>
      </c>
    </row>
    <row r="395" spans="1:4" ht="24.75" customHeight="1" x14ac:dyDescent="0.2">
      <c r="A395" s="254" t="s">
        <v>564</v>
      </c>
      <c r="B395" s="248" t="s">
        <v>2166</v>
      </c>
      <c r="C395" s="267" t="s">
        <v>2429</v>
      </c>
      <c r="D395" s="257" t="s">
        <v>2021</v>
      </c>
    </row>
    <row r="396" spans="1:4" ht="24.75" customHeight="1" x14ac:dyDescent="0.2">
      <c r="A396" s="254" t="s">
        <v>564</v>
      </c>
      <c r="B396" s="268" t="s">
        <v>2167</v>
      </c>
      <c r="C396" s="256" t="s">
        <v>2431</v>
      </c>
      <c r="D396" s="257" t="s">
        <v>2023</v>
      </c>
    </row>
    <row r="397" spans="1:4" ht="24.75" customHeight="1" x14ac:dyDescent="0.2">
      <c r="A397" s="254" t="s">
        <v>564</v>
      </c>
      <c r="B397" s="263" t="s">
        <v>2168</v>
      </c>
      <c r="C397" s="244" t="s">
        <v>2434</v>
      </c>
      <c r="D397" s="257" t="s">
        <v>2025</v>
      </c>
    </row>
    <row r="398" spans="1:4" ht="24.75" customHeight="1" x14ac:dyDescent="0.2">
      <c r="A398" s="254" t="s">
        <v>564</v>
      </c>
      <c r="B398" s="264"/>
      <c r="C398" s="260"/>
      <c r="D398" s="257" t="s">
        <v>2026</v>
      </c>
    </row>
    <row r="399" spans="1:4" ht="24.75" customHeight="1" x14ac:dyDescent="0.2">
      <c r="A399" s="254" t="s">
        <v>564</v>
      </c>
      <c r="B399" s="263" t="s">
        <v>2169</v>
      </c>
      <c r="C399" s="244" t="s">
        <v>2445</v>
      </c>
      <c r="D399" s="257" t="s">
        <v>2028</v>
      </c>
    </row>
    <row r="400" spans="1:4" ht="24.75" customHeight="1" x14ac:dyDescent="0.2">
      <c r="A400" s="261" t="s">
        <v>564</v>
      </c>
      <c r="B400" s="263" t="s">
        <v>2170</v>
      </c>
      <c r="C400" s="244" t="s">
        <v>2430</v>
      </c>
      <c r="D400" s="257" t="s">
        <v>572</v>
      </c>
    </row>
    <row r="401" spans="1:4" ht="24.75" customHeight="1" x14ac:dyDescent="0.2">
      <c r="A401" s="251" t="s">
        <v>565</v>
      </c>
      <c r="B401" s="245" t="s">
        <v>2171</v>
      </c>
      <c r="C401" s="266" t="s">
        <v>292</v>
      </c>
      <c r="D401" s="257" t="s">
        <v>2172</v>
      </c>
    </row>
    <row r="402" spans="1:4" ht="24.75" customHeight="1" x14ac:dyDescent="0.2">
      <c r="A402" s="254" t="s">
        <v>565</v>
      </c>
      <c r="B402" s="247" t="s">
        <v>2171</v>
      </c>
      <c r="C402" s="269" t="s">
        <v>292</v>
      </c>
      <c r="D402" s="257" t="s">
        <v>2173</v>
      </c>
    </row>
    <row r="403" spans="1:4" ht="24.75" customHeight="1" x14ac:dyDescent="0.2">
      <c r="A403" s="254" t="s">
        <v>565</v>
      </c>
      <c r="B403" s="247" t="s">
        <v>2171</v>
      </c>
      <c r="C403" s="269" t="s">
        <v>292</v>
      </c>
      <c r="D403" s="257" t="s">
        <v>2174</v>
      </c>
    </row>
    <row r="404" spans="1:4" ht="24.75" customHeight="1" x14ac:dyDescent="0.2">
      <c r="A404" s="254" t="s">
        <v>565</v>
      </c>
      <c r="B404" s="247" t="s">
        <v>2171</v>
      </c>
      <c r="C404" s="269" t="s">
        <v>292</v>
      </c>
      <c r="D404" s="257" t="s">
        <v>2175</v>
      </c>
    </row>
    <row r="405" spans="1:4" ht="24.75" customHeight="1" x14ac:dyDescent="0.2">
      <c r="A405" s="254" t="s">
        <v>565</v>
      </c>
      <c r="B405" s="247" t="s">
        <v>2171</v>
      </c>
      <c r="C405" s="269" t="s">
        <v>292</v>
      </c>
      <c r="D405" s="257" t="s">
        <v>2176</v>
      </c>
    </row>
    <row r="406" spans="1:4" ht="24.75" customHeight="1" x14ac:dyDescent="0.2">
      <c r="A406" s="254" t="s">
        <v>565</v>
      </c>
      <c r="B406" s="247" t="s">
        <v>2171</v>
      </c>
      <c r="C406" s="269" t="s">
        <v>292</v>
      </c>
      <c r="D406" s="257" t="s">
        <v>2177</v>
      </c>
    </row>
    <row r="407" spans="1:4" ht="24.75" customHeight="1" x14ac:dyDescent="0.2">
      <c r="A407" s="254" t="s">
        <v>565</v>
      </c>
      <c r="B407" s="247" t="s">
        <v>2171</v>
      </c>
      <c r="C407" s="269" t="s">
        <v>292</v>
      </c>
      <c r="D407" s="257" t="s">
        <v>2178</v>
      </c>
    </row>
    <row r="408" spans="1:4" ht="24.75" customHeight="1" x14ac:dyDescent="0.2">
      <c r="A408" s="254" t="s">
        <v>565</v>
      </c>
      <c r="B408" s="247" t="s">
        <v>2171</v>
      </c>
      <c r="C408" s="269" t="s">
        <v>292</v>
      </c>
      <c r="D408" s="257" t="s">
        <v>2179</v>
      </c>
    </row>
    <row r="409" spans="1:4" ht="24.75" customHeight="1" x14ac:dyDescent="0.2">
      <c r="A409" s="254" t="s">
        <v>565</v>
      </c>
      <c r="B409" s="247" t="s">
        <v>2171</v>
      </c>
      <c r="C409" s="269" t="s">
        <v>292</v>
      </c>
      <c r="D409" s="257" t="s">
        <v>2180</v>
      </c>
    </row>
    <row r="410" spans="1:4" ht="24.75" customHeight="1" x14ac:dyDescent="0.2">
      <c r="A410" s="254" t="s">
        <v>565</v>
      </c>
      <c r="B410" s="247" t="s">
        <v>2171</v>
      </c>
      <c r="C410" s="269" t="s">
        <v>292</v>
      </c>
      <c r="D410" s="257" t="s">
        <v>2181</v>
      </c>
    </row>
    <row r="411" spans="1:4" ht="24.75" customHeight="1" x14ac:dyDescent="0.2">
      <c r="A411" s="254" t="s">
        <v>565</v>
      </c>
      <c r="B411" s="247" t="s">
        <v>2171</v>
      </c>
      <c r="C411" s="269" t="s">
        <v>292</v>
      </c>
      <c r="D411" s="257" t="s">
        <v>2182</v>
      </c>
    </row>
    <row r="412" spans="1:4" ht="24.75" customHeight="1" x14ac:dyDescent="0.2">
      <c r="A412" s="254" t="s">
        <v>565</v>
      </c>
      <c r="B412" s="247" t="s">
        <v>2171</v>
      </c>
      <c r="C412" s="269" t="s">
        <v>292</v>
      </c>
      <c r="D412" s="257" t="s">
        <v>2183</v>
      </c>
    </row>
    <row r="413" spans="1:4" ht="24.75" customHeight="1" x14ac:dyDescent="0.2">
      <c r="A413" s="254" t="s">
        <v>565</v>
      </c>
      <c r="B413" s="248" t="s">
        <v>2171</v>
      </c>
      <c r="C413" s="267" t="s">
        <v>292</v>
      </c>
      <c r="D413" s="257" t="s">
        <v>2184</v>
      </c>
    </row>
    <row r="414" spans="1:4" ht="24.75" customHeight="1" x14ac:dyDescent="0.2">
      <c r="A414" s="254" t="s">
        <v>565</v>
      </c>
      <c r="B414" s="245" t="s">
        <v>2185</v>
      </c>
      <c r="C414" s="266" t="s">
        <v>291</v>
      </c>
      <c r="D414" s="257" t="s">
        <v>2186</v>
      </c>
    </row>
    <row r="415" spans="1:4" ht="24.75" customHeight="1" x14ac:dyDescent="0.2">
      <c r="A415" s="254" t="s">
        <v>565</v>
      </c>
      <c r="B415" s="247" t="s">
        <v>2185</v>
      </c>
      <c r="C415" s="269" t="s">
        <v>291</v>
      </c>
      <c r="D415" s="257" t="s">
        <v>2187</v>
      </c>
    </row>
    <row r="416" spans="1:4" ht="24.75" customHeight="1" x14ac:dyDescent="0.2">
      <c r="A416" s="254" t="s">
        <v>565</v>
      </c>
      <c r="B416" s="247" t="s">
        <v>2185</v>
      </c>
      <c r="C416" s="269" t="s">
        <v>291</v>
      </c>
      <c r="D416" s="257" t="s">
        <v>2188</v>
      </c>
    </row>
    <row r="417" spans="1:4" ht="24.75" customHeight="1" x14ac:dyDescent="0.2">
      <c r="A417" s="254" t="s">
        <v>565</v>
      </c>
      <c r="B417" s="248" t="s">
        <v>2185</v>
      </c>
      <c r="C417" s="267" t="s">
        <v>291</v>
      </c>
      <c r="D417" s="257" t="s">
        <v>10</v>
      </c>
    </row>
    <row r="418" spans="1:4" ht="24.75" customHeight="1" x14ac:dyDescent="0.2">
      <c r="A418" s="254" t="s">
        <v>565</v>
      </c>
      <c r="B418" s="245" t="s">
        <v>2189</v>
      </c>
      <c r="C418" s="266" t="s">
        <v>293</v>
      </c>
      <c r="D418" s="257" t="s">
        <v>2190</v>
      </c>
    </row>
    <row r="419" spans="1:4" ht="24.75" customHeight="1" x14ac:dyDescent="0.2">
      <c r="A419" s="254" t="s">
        <v>565</v>
      </c>
      <c r="B419" s="247" t="s">
        <v>2189</v>
      </c>
      <c r="C419" s="269" t="s">
        <v>293</v>
      </c>
      <c r="D419" s="257" t="s">
        <v>1217</v>
      </c>
    </row>
    <row r="420" spans="1:4" ht="24.75" customHeight="1" x14ac:dyDescent="0.2">
      <c r="A420" s="254" t="s">
        <v>565</v>
      </c>
      <c r="B420" s="247" t="s">
        <v>2189</v>
      </c>
      <c r="C420" s="269" t="s">
        <v>293</v>
      </c>
      <c r="D420" s="257" t="s">
        <v>1218</v>
      </c>
    </row>
    <row r="421" spans="1:4" ht="24.75" customHeight="1" x14ac:dyDescent="0.2">
      <c r="A421" s="254" t="s">
        <v>565</v>
      </c>
      <c r="B421" s="247" t="s">
        <v>2189</v>
      </c>
      <c r="C421" s="269" t="s">
        <v>293</v>
      </c>
      <c r="D421" s="257" t="s">
        <v>1219</v>
      </c>
    </row>
    <row r="422" spans="1:4" ht="24.75" customHeight="1" x14ac:dyDescent="0.2">
      <c r="A422" s="254" t="s">
        <v>565</v>
      </c>
      <c r="B422" s="247" t="s">
        <v>2189</v>
      </c>
      <c r="C422" s="269" t="s">
        <v>293</v>
      </c>
      <c r="D422" s="257" t="s">
        <v>1220</v>
      </c>
    </row>
    <row r="423" spans="1:4" ht="24.75" customHeight="1" x14ac:dyDescent="0.2">
      <c r="A423" s="254" t="s">
        <v>565</v>
      </c>
      <c r="B423" s="247" t="s">
        <v>2189</v>
      </c>
      <c r="C423" s="269" t="s">
        <v>293</v>
      </c>
      <c r="D423" s="257" t="s">
        <v>1221</v>
      </c>
    </row>
    <row r="424" spans="1:4" ht="24.75" customHeight="1" x14ac:dyDescent="0.2">
      <c r="A424" s="254" t="s">
        <v>565</v>
      </c>
      <c r="B424" s="247" t="s">
        <v>2189</v>
      </c>
      <c r="C424" s="269" t="s">
        <v>293</v>
      </c>
      <c r="D424" s="257" t="s">
        <v>1222</v>
      </c>
    </row>
    <row r="425" spans="1:4" ht="24.75" customHeight="1" x14ac:dyDescent="0.2">
      <c r="A425" s="261" t="s">
        <v>565</v>
      </c>
      <c r="B425" s="248" t="s">
        <v>2189</v>
      </c>
      <c r="C425" s="267" t="s">
        <v>293</v>
      </c>
      <c r="D425" s="257" t="s">
        <v>1223</v>
      </c>
    </row>
    <row r="426" spans="1:4" ht="24.75" customHeight="1" x14ac:dyDescent="0.2">
      <c r="A426" s="251" t="s">
        <v>566</v>
      </c>
      <c r="B426" s="268" t="s">
        <v>1224</v>
      </c>
      <c r="C426" s="256" t="s">
        <v>294</v>
      </c>
      <c r="D426" s="257" t="s">
        <v>1225</v>
      </c>
    </row>
    <row r="427" spans="1:4" ht="24.75" customHeight="1" x14ac:dyDescent="0.2">
      <c r="A427" s="254" t="s">
        <v>566</v>
      </c>
      <c r="B427" s="245" t="s">
        <v>1226</v>
      </c>
      <c r="C427" s="266" t="s">
        <v>297</v>
      </c>
      <c r="D427" s="257" t="s">
        <v>1227</v>
      </c>
    </row>
    <row r="428" spans="1:4" ht="24.75" customHeight="1" x14ac:dyDescent="0.2">
      <c r="A428" s="254" t="s">
        <v>566</v>
      </c>
      <c r="B428" s="248" t="s">
        <v>1226</v>
      </c>
      <c r="C428" s="267" t="s">
        <v>297</v>
      </c>
      <c r="D428" s="257" t="s">
        <v>1228</v>
      </c>
    </row>
    <row r="429" spans="1:4" ht="24.75" customHeight="1" x14ac:dyDescent="0.2">
      <c r="A429" s="254" t="s">
        <v>566</v>
      </c>
      <c r="B429" s="245" t="s">
        <v>1229</v>
      </c>
      <c r="C429" s="266" t="s">
        <v>295</v>
      </c>
      <c r="D429" s="257" t="s">
        <v>1230</v>
      </c>
    </row>
    <row r="430" spans="1:4" ht="24.75" customHeight="1" x14ac:dyDescent="0.2">
      <c r="A430" s="254" t="s">
        <v>566</v>
      </c>
      <c r="B430" s="248" t="s">
        <v>1229</v>
      </c>
      <c r="C430" s="267" t="s">
        <v>295</v>
      </c>
      <c r="D430" s="257" t="s">
        <v>1231</v>
      </c>
    </row>
    <row r="431" spans="1:4" ht="24.75" customHeight="1" x14ac:dyDescent="0.2">
      <c r="A431" s="261" t="s">
        <v>566</v>
      </c>
      <c r="B431" s="268" t="s">
        <v>1232</v>
      </c>
      <c r="C431" s="256" t="s">
        <v>296</v>
      </c>
      <c r="D431" s="257" t="s">
        <v>1233</v>
      </c>
    </row>
    <row r="432" spans="1:4" ht="24.75" customHeight="1" x14ac:dyDescent="0.2">
      <c r="A432" s="251" t="s">
        <v>567</v>
      </c>
      <c r="B432" s="263" t="s">
        <v>1234</v>
      </c>
      <c r="C432" s="244" t="s">
        <v>299</v>
      </c>
      <c r="D432" s="257" t="s">
        <v>1235</v>
      </c>
    </row>
    <row r="433" spans="1:4" ht="24.75" customHeight="1" x14ac:dyDescent="0.2">
      <c r="A433" s="254" t="s">
        <v>567</v>
      </c>
      <c r="B433" s="263" t="s">
        <v>1236</v>
      </c>
      <c r="C433" s="244" t="s">
        <v>298</v>
      </c>
      <c r="D433" s="257" t="s">
        <v>10</v>
      </c>
    </row>
    <row r="434" spans="1:4" ht="24.75" customHeight="1" x14ac:dyDescent="0.2">
      <c r="A434" s="254" t="s">
        <v>567</v>
      </c>
      <c r="B434" s="245" t="s">
        <v>1237</v>
      </c>
      <c r="C434" s="266" t="s">
        <v>300</v>
      </c>
      <c r="D434" s="257" t="s">
        <v>1238</v>
      </c>
    </row>
    <row r="435" spans="1:4" ht="24.75" customHeight="1" x14ac:dyDescent="0.2">
      <c r="A435" s="254" t="s">
        <v>567</v>
      </c>
      <c r="B435" s="247" t="s">
        <v>1237</v>
      </c>
      <c r="C435" s="269" t="s">
        <v>300</v>
      </c>
      <c r="D435" s="257" t="s">
        <v>1239</v>
      </c>
    </row>
    <row r="436" spans="1:4" ht="24.75" customHeight="1" x14ac:dyDescent="0.2">
      <c r="A436" s="254" t="s">
        <v>567</v>
      </c>
      <c r="B436" s="247" t="s">
        <v>1237</v>
      </c>
      <c r="C436" s="269" t="s">
        <v>300</v>
      </c>
      <c r="D436" s="257" t="s">
        <v>1240</v>
      </c>
    </row>
    <row r="437" spans="1:4" ht="24.75" customHeight="1" x14ac:dyDescent="0.2">
      <c r="A437" s="254" t="s">
        <v>567</v>
      </c>
      <c r="B437" s="247" t="s">
        <v>1237</v>
      </c>
      <c r="C437" s="269" t="s">
        <v>300</v>
      </c>
      <c r="D437" s="257" t="s">
        <v>1241</v>
      </c>
    </row>
    <row r="438" spans="1:4" ht="24.75" customHeight="1" x14ac:dyDescent="0.2">
      <c r="A438" s="254" t="s">
        <v>567</v>
      </c>
      <c r="B438" s="247" t="s">
        <v>1237</v>
      </c>
      <c r="C438" s="269" t="s">
        <v>300</v>
      </c>
      <c r="D438" s="257" t="s">
        <v>1242</v>
      </c>
    </row>
    <row r="439" spans="1:4" ht="24.75" customHeight="1" x14ac:dyDescent="0.2">
      <c r="A439" s="254" t="s">
        <v>567</v>
      </c>
      <c r="B439" s="248" t="s">
        <v>1237</v>
      </c>
      <c r="C439" s="267" t="s">
        <v>300</v>
      </c>
      <c r="D439" s="257" t="s">
        <v>1243</v>
      </c>
    </row>
    <row r="440" spans="1:4" ht="27.75" customHeight="1" x14ac:dyDescent="0.2">
      <c r="A440" s="261" t="s">
        <v>567</v>
      </c>
      <c r="B440" s="268" t="s">
        <v>1244</v>
      </c>
      <c r="C440" s="256" t="s">
        <v>301</v>
      </c>
      <c r="D440" s="257" t="s">
        <v>1245</v>
      </c>
    </row>
    <row r="441" spans="1:4" ht="59.25" customHeight="1" x14ac:dyDescent="0.2">
      <c r="A441" s="251" t="s">
        <v>1707</v>
      </c>
      <c r="B441" s="263" t="s">
        <v>1246</v>
      </c>
      <c r="C441" s="612" t="s">
        <v>1708</v>
      </c>
      <c r="D441" s="257" t="s">
        <v>1712</v>
      </c>
    </row>
    <row r="442" spans="1:4" ht="24.75" customHeight="1" x14ac:dyDescent="0.2">
      <c r="A442" s="254" t="s">
        <v>568</v>
      </c>
      <c r="B442" s="263" t="s">
        <v>1246</v>
      </c>
      <c r="C442" s="611"/>
      <c r="D442" s="257" t="s">
        <v>1713</v>
      </c>
    </row>
    <row r="443" spans="1:4" ht="42.75" customHeight="1" x14ac:dyDescent="0.2">
      <c r="A443" s="254" t="s">
        <v>568</v>
      </c>
      <c r="B443" s="263" t="s">
        <v>1249</v>
      </c>
      <c r="C443" s="244" t="s">
        <v>1709</v>
      </c>
      <c r="D443" s="257" t="s">
        <v>1714</v>
      </c>
    </row>
    <row r="444" spans="1:4" ht="32.25" customHeight="1" x14ac:dyDescent="0.2">
      <c r="A444" s="254" t="s">
        <v>568</v>
      </c>
      <c r="B444" s="263" t="s">
        <v>1251</v>
      </c>
      <c r="C444" s="244" t="s">
        <v>1710</v>
      </c>
      <c r="D444" s="257" t="s">
        <v>10</v>
      </c>
    </row>
    <row r="445" spans="1:4" ht="28.5" customHeight="1" x14ac:dyDescent="0.2">
      <c r="A445" s="254" t="s">
        <v>568</v>
      </c>
      <c r="B445" s="245" t="s">
        <v>1252</v>
      </c>
      <c r="C445" s="266" t="s">
        <v>1711</v>
      </c>
      <c r="D445" s="257" t="s">
        <v>1715</v>
      </c>
    </row>
    <row r="446" spans="1:4" ht="18" customHeight="1" x14ac:dyDescent="0.2">
      <c r="A446" s="261" t="s">
        <v>568</v>
      </c>
      <c r="B446" s="248" t="s">
        <v>1252</v>
      </c>
      <c r="C446" s="267" t="s">
        <v>302</v>
      </c>
      <c r="D446" s="257" t="s">
        <v>1716</v>
      </c>
    </row>
    <row r="447" spans="1:4" ht="24.75" customHeight="1" x14ac:dyDescent="0.2">
      <c r="A447" s="251" t="s">
        <v>1255</v>
      </c>
      <c r="B447" s="280" t="s">
        <v>1256</v>
      </c>
      <c r="C447" s="266" t="s">
        <v>2451</v>
      </c>
      <c r="D447" s="257" t="s">
        <v>2452</v>
      </c>
    </row>
    <row r="448" spans="1:4" ht="24.75" customHeight="1" x14ac:dyDescent="0.2">
      <c r="A448" s="254" t="s">
        <v>1255</v>
      </c>
      <c r="B448" s="281" t="s">
        <v>1256</v>
      </c>
      <c r="C448" s="269" t="s">
        <v>2451</v>
      </c>
      <c r="D448" s="257" t="s">
        <v>2453</v>
      </c>
    </row>
    <row r="449" spans="1:4" ht="24.75" customHeight="1" x14ac:dyDescent="0.2">
      <c r="A449" s="254" t="s">
        <v>1255</v>
      </c>
      <c r="B449" s="281" t="s">
        <v>1256</v>
      </c>
      <c r="C449" s="269" t="s">
        <v>2451</v>
      </c>
      <c r="D449" s="257" t="s">
        <v>2454</v>
      </c>
    </row>
    <row r="450" spans="1:4" ht="24.75" customHeight="1" x14ac:dyDescent="0.2">
      <c r="A450" s="254" t="s">
        <v>1255</v>
      </c>
      <c r="B450" s="281" t="s">
        <v>1256</v>
      </c>
      <c r="C450" s="269" t="s">
        <v>2451</v>
      </c>
      <c r="D450" s="257" t="s">
        <v>2455</v>
      </c>
    </row>
    <row r="451" spans="1:4" ht="24.75" customHeight="1" x14ac:dyDescent="0.2">
      <c r="A451" s="254" t="s">
        <v>1255</v>
      </c>
      <c r="B451" s="281" t="s">
        <v>1256</v>
      </c>
      <c r="C451" s="269" t="s">
        <v>2451</v>
      </c>
      <c r="D451" s="257" t="s">
        <v>2456</v>
      </c>
    </row>
    <row r="452" spans="1:4" ht="24.75" customHeight="1" x14ac:dyDescent="0.2">
      <c r="A452" s="254" t="s">
        <v>1255</v>
      </c>
      <c r="B452" s="281" t="s">
        <v>1256</v>
      </c>
      <c r="C452" s="269" t="s">
        <v>2451</v>
      </c>
      <c r="D452" s="257" t="s">
        <v>2457</v>
      </c>
    </row>
    <row r="453" spans="1:4" ht="24.75" customHeight="1" x14ac:dyDescent="0.2">
      <c r="A453" s="254" t="s">
        <v>1255</v>
      </c>
      <c r="B453" s="281" t="s">
        <v>1256</v>
      </c>
      <c r="C453" s="269" t="s">
        <v>2451</v>
      </c>
      <c r="D453" s="257" t="s">
        <v>2458</v>
      </c>
    </row>
    <row r="454" spans="1:4" ht="24.75" customHeight="1" x14ac:dyDescent="0.2">
      <c r="A454" s="254" t="s">
        <v>1255</v>
      </c>
      <c r="B454" s="281" t="s">
        <v>1256</v>
      </c>
      <c r="C454" s="269" t="s">
        <v>2451</v>
      </c>
      <c r="D454" s="257" t="s">
        <v>2459</v>
      </c>
    </row>
    <row r="455" spans="1:4" ht="24.75" customHeight="1" x14ac:dyDescent="0.2">
      <c r="A455" s="254" t="s">
        <v>1255</v>
      </c>
      <c r="B455" s="281" t="s">
        <v>1256</v>
      </c>
      <c r="C455" s="269" t="s">
        <v>2451</v>
      </c>
      <c r="D455" s="257" t="s">
        <v>2460</v>
      </c>
    </row>
    <row r="456" spans="1:4" ht="24.75" customHeight="1" x14ac:dyDescent="0.2">
      <c r="A456" s="254" t="s">
        <v>1255</v>
      </c>
      <c r="B456" s="282" t="s">
        <v>1256</v>
      </c>
      <c r="C456" s="267" t="s">
        <v>2451</v>
      </c>
      <c r="D456" s="257" t="s">
        <v>2461</v>
      </c>
    </row>
    <row r="457" spans="1:4" ht="24.75" customHeight="1" x14ac:dyDescent="0.2">
      <c r="A457" s="254" t="s">
        <v>1255</v>
      </c>
      <c r="B457" s="280" t="s">
        <v>2462</v>
      </c>
      <c r="C457" s="266" t="s">
        <v>2463</v>
      </c>
      <c r="D457" s="257" t="s">
        <v>2464</v>
      </c>
    </row>
    <row r="458" spans="1:4" ht="24.75" customHeight="1" x14ac:dyDescent="0.2">
      <c r="A458" s="254" t="s">
        <v>1255</v>
      </c>
      <c r="B458" s="281" t="s">
        <v>2462</v>
      </c>
      <c r="C458" s="269" t="s">
        <v>2463</v>
      </c>
      <c r="D458" s="257" t="s">
        <v>1616</v>
      </c>
    </row>
    <row r="459" spans="1:4" ht="24.75" customHeight="1" x14ac:dyDescent="0.2">
      <c r="A459" s="261" t="s">
        <v>1255</v>
      </c>
      <c r="B459" s="282" t="s">
        <v>2462</v>
      </c>
      <c r="C459" s="267" t="s">
        <v>2463</v>
      </c>
      <c r="D459" s="257" t="s">
        <v>1617</v>
      </c>
    </row>
    <row r="460" spans="1:4" ht="24.75" customHeight="1" x14ac:dyDescent="0.2">
      <c r="A460" s="283"/>
      <c r="B460" s="284"/>
      <c r="C460" s="285"/>
      <c r="D460" s="283"/>
    </row>
    <row r="461" spans="1:4" ht="24.75" customHeight="1" x14ac:dyDescent="0.2">
      <c r="A461" s="283"/>
      <c r="B461" s="284"/>
      <c r="C461" s="285"/>
      <c r="D461" s="283"/>
    </row>
    <row r="462" spans="1:4" ht="24.75" customHeight="1" x14ac:dyDescent="0.2">
      <c r="A462" s="283"/>
      <c r="B462" s="284"/>
      <c r="C462" s="285"/>
      <c r="D462" s="283"/>
    </row>
    <row r="463" spans="1:4" ht="24.75" customHeight="1" x14ac:dyDescent="0.2">
      <c r="A463" s="283"/>
      <c r="B463" s="284"/>
      <c r="C463" s="285"/>
      <c r="D463" s="283"/>
    </row>
    <row r="464" spans="1:4" ht="24.75" customHeight="1" x14ac:dyDescent="0.2">
      <c r="A464" s="283"/>
      <c r="B464" s="284"/>
      <c r="C464" s="285"/>
      <c r="D464" s="283"/>
    </row>
    <row r="465" spans="1:4" ht="24.75" customHeight="1" x14ac:dyDescent="0.2">
      <c r="A465" s="283"/>
      <c r="B465" s="284"/>
      <c r="C465" s="285"/>
      <c r="D465" s="283"/>
    </row>
    <row r="466" spans="1:4" ht="24.75" customHeight="1" x14ac:dyDescent="0.2">
      <c r="A466" s="283"/>
      <c r="B466" s="284"/>
      <c r="C466" s="285"/>
      <c r="D466" s="283"/>
    </row>
    <row r="467" spans="1:4" ht="24.75" customHeight="1" x14ac:dyDescent="0.2">
      <c r="A467" s="283"/>
      <c r="B467" s="284"/>
      <c r="C467" s="285"/>
      <c r="D467" s="283"/>
    </row>
    <row r="468" spans="1:4" ht="24.75" customHeight="1" x14ac:dyDescent="0.2">
      <c r="A468" s="283"/>
      <c r="B468" s="284"/>
      <c r="C468" s="285"/>
      <c r="D468" s="283"/>
    </row>
    <row r="469" spans="1:4" ht="24.75" customHeight="1" x14ac:dyDescent="0.2">
      <c r="A469" s="283"/>
      <c r="B469" s="284"/>
      <c r="C469" s="285"/>
      <c r="D469" s="283"/>
    </row>
    <row r="470" spans="1:4" ht="24.75" customHeight="1" x14ac:dyDescent="0.2">
      <c r="A470" s="283"/>
      <c r="B470" s="284"/>
      <c r="C470" s="285"/>
      <c r="D470" s="283"/>
    </row>
    <row r="471" spans="1:4" ht="24.75" customHeight="1" x14ac:dyDescent="0.2">
      <c r="A471" s="283"/>
      <c r="B471" s="284"/>
      <c r="C471" s="285"/>
      <c r="D471" s="283"/>
    </row>
    <row r="472" spans="1:4" ht="24.75" customHeight="1" x14ac:dyDescent="0.2">
      <c r="A472" s="283"/>
      <c r="B472" s="284"/>
      <c r="C472" s="285"/>
      <c r="D472" s="283"/>
    </row>
    <row r="473" spans="1:4" ht="24.75" customHeight="1" x14ac:dyDescent="0.2">
      <c r="A473" s="283"/>
      <c r="B473" s="284"/>
      <c r="C473" s="285"/>
      <c r="D473" s="283"/>
    </row>
    <row r="474" spans="1:4" ht="24.75" customHeight="1" x14ac:dyDescent="0.2">
      <c r="A474" s="283"/>
      <c r="B474" s="284"/>
      <c r="C474" s="285"/>
      <c r="D474" s="283"/>
    </row>
    <row r="475" spans="1:4" ht="24.75" customHeight="1" x14ac:dyDescent="0.2">
      <c r="A475" s="283"/>
      <c r="B475" s="284"/>
      <c r="C475" s="285"/>
      <c r="D475" s="283"/>
    </row>
    <row r="476" spans="1:4" ht="24.75" customHeight="1" x14ac:dyDescent="0.2">
      <c r="A476" s="283"/>
      <c r="B476" s="284"/>
      <c r="C476" s="285"/>
      <c r="D476" s="283"/>
    </row>
    <row r="477" spans="1:4" ht="24.75" customHeight="1" x14ac:dyDescent="0.2">
      <c r="A477" s="283"/>
      <c r="B477" s="284"/>
      <c r="C477" s="285"/>
      <c r="D477" s="283"/>
    </row>
    <row r="478" spans="1:4" ht="24.75" customHeight="1" x14ac:dyDescent="0.2">
      <c r="A478" s="283"/>
      <c r="B478" s="284"/>
      <c r="C478" s="285"/>
      <c r="D478" s="283"/>
    </row>
    <row r="479" spans="1:4" ht="24.75" customHeight="1" x14ac:dyDescent="0.2">
      <c r="A479" s="283"/>
      <c r="B479" s="284"/>
      <c r="C479" s="285"/>
      <c r="D479" s="283"/>
    </row>
    <row r="480" spans="1:4" ht="24.75" customHeight="1" x14ac:dyDescent="0.2">
      <c r="A480" s="283"/>
      <c r="B480" s="284"/>
      <c r="C480" s="285"/>
      <c r="D480" s="283"/>
    </row>
    <row r="481" spans="1:4" ht="24.75" customHeight="1" x14ac:dyDescent="0.2">
      <c r="A481" s="283"/>
      <c r="B481" s="284"/>
      <c r="C481" s="285"/>
      <c r="D481" s="283"/>
    </row>
    <row r="482" spans="1:4" ht="24.75" customHeight="1" x14ac:dyDescent="0.2">
      <c r="A482" s="283"/>
      <c r="B482" s="284"/>
      <c r="C482" s="285"/>
      <c r="D482" s="283"/>
    </row>
    <row r="483" spans="1:4" ht="24.75" customHeight="1" x14ac:dyDescent="0.2">
      <c r="A483" s="283"/>
      <c r="B483" s="284"/>
      <c r="C483" s="285"/>
      <c r="D483" s="283"/>
    </row>
    <row r="484" spans="1:4" ht="24.75" customHeight="1" x14ac:dyDescent="0.2">
      <c r="A484" s="283"/>
      <c r="B484" s="284"/>
      <c r="C484" s="285"/>
      <c r="D484" s="283"/>
    </row>
    <row r="485" spans="1:4" ht="24.75" customHeight="1" x14ac:dyDescent="0.2">
      <c r="A485" s="283"/>
      <c r="B485" s="284"/>
      <c r="C485" s="285"/>
      <c r="D485" s="283"/>
    </row>
    <row r="486" spans="1:4" ht="24.75" customHeight="1" x14ac:dyDescent="0.2">
      <c r="A486" s="283"/>
      <c r="B486" s="284"/>
      <c r="C486" s="285"/>
      <c r="D486" s="283"/>
    </row>
    <row r="487" spans="1:4" ht="24.75" customHeight="1" x14ac:dyDescent="0.2">
      <c r="A487" s="283"/>
      <c r="B487" s="284"/>
      <c r="C487" s="285"/>
      <c r="D487" s="283"/>
    </row>
    <row r="488" spans="1:4" ht="24.75" customHeight="1" x14ac:dyDescent="0.2">
      <c r="A488" s="283"/>
      <c r="B488" s="284"/>
      <c r="C488" s="285"/>
      <c r="D488" s="283"/>
    </row>
    <row r="489" spans="1:4" ht="24.75" customHeight="1" x14ac:dyDescent="0.2">
      <c r="A489" s="283"/>
      <c r="B489" s="284"/>
      <c r="C489" s="285"/>
      <c r="D489" s="283"/>
    </row>
    <row r="490" spans="1:4" ht="24.75" customHeight="1" x14ac:dyDescent="0.2">
      <c r="A490" s="283"/>
      <c r="B490" s="284"/>
      <c r="C490" s="285"/>
      <c r="D490" s="283"/>
    </row>
    <row r="491" spans="1:4" ht="24.75" customHeight="1" x14ac:dyDescent="0.2">
      <c r="A491" s="283"/>
      <c r="B491" s="284"/>
      <c r="C491" s="285"/>
      <c r="D491" s="283"/>
    </row>
    <row r="492" spans="1:4" ht="24.75" customHeight="1" x14ac:dyDescent="0.2">
      <c r="A492" s="283"/>
      <c r="B492" s="284"/>
      <c r="C492" s="285"/>
      <c r="D492" s="283"/>
    </row>
    <row r="493" spans="1:4" ht="24.75" customHeight="1" x14ac:dyDescent="0.2">
      <c r="A493" s="283"/>
      <c r="B493" s="284"/>
      <c r="C493" s="285"/>
      <c r="D493" s="283"/>
    </row>
    <row r="494" spans="1:4" ht="24.75" customHeight="1" x14ac:dyDescent="0.2">
      <c r="A494" s="283"/>
      <c r="B494" s="284"/>
      <c r="C494" s="285"/>
      <c r="D494" s="283"/>
    </row>
    <row r="495" spans="1:4" ht="24.75" customHeight="1" x14ac:dyDescent="0.2">
      <c r="A495" s="283"/>
      <c r="B495" s="284"/>
      <c r="C495" s="285"/>
      <c r="D495" s="283"/>
    </row>
    <row r="496" spans="1:4" ht="24.75" customHeight="1" x14ac:dyDescent="0.2">
      <c r="A496" s="283"/>
      <c r="B496" s="284"/>
      <c r="C496" s="285"/>
      <c r="D496" s="283"/>
    </row>
    <row r="497" spans="1:4" ht="24.75" customHeight="1" x14ac:dyDescent="0.2">
      <c r="A497" s="283"/>
      <c r="B497" s="284"/>
      <c r="C497" s="285"/>
      <c r="D497" s="283"/>
    </row>
    <row r="498" spans="1:4" ht="24.75" customHeight="1" x14ac:dyDescent="0.2">
      <c r="A498" s="283"/>
      <c r="B498" s="284"/>
      <c r="C498" s="285"/>
      <c r="D498" s="283"/>
    </row>
    <row r="499" spans="1:4" ht="24.75" customHeight="1" x14ac:dyDescent="0.2">
      <c r="A499" s="283"/>
      <c r="B499" s="284"/>
      <c r="C499" s="285"/>
      <c r="D499" s="283"/>
    </row>
    <row r="500" spans="1:4" ht="24.75" customHeight="1" x14ac:dyDescent="0.2">
      <c r="A500" s="283"/>
      <c r="B500" s="284"/>
      <c r="C500" s="285"/>
      <c r="D500" s="283"/>
    </row>
    <row r="501" spans="1:4" ht="24.75" customHeight="1" x14ac:dyDescent="0.2">
      <c r="A501" s="283"/>
      <c r="B501" s="284"/>
      <c r="C501" s="285"/>
      <c r="D501" s="283"/>
    </row>
    <row r="502" spans="1:4" ht="24.75" customHeight="1" x14ac:dyDescent="0.2">
      <c r="A502" s="283"/>
      <c r="B502" s="284"/>
      <c r="C502" s="285"/>
      <c r="D502" s="283"/>
    </row>
    <row r="503" spans="1:4" ht="24.75" customHeight="1" x14ac:dyDescent="0.2">
      <c r="A503" s="283"/>
      <c r="B503" s="284"/>
      <c r="C503" s="285"/>
      <c r="D503" s="283"/>
    </row>
    <row r="504" spans="1:4" ht="24.75" customHeight="1" x14ac:dyDescent="0.2">
      <c r="A504" s="283"/>
      <c r="B504" s="284"/>
      <c r="C504" s="285"/>
      <c r="D504" s="283"/>
    </row>
    <row r="505" spans="1:4" ht="24.75" customHeight="1" x14ac:dyDescent="0.2">
      <c r="A505" s="283"/>
      <c r="B505" s="284"/>
      <c r="C505" s="285"/>
      <c r="D505" s="283"/>
    </row>
    <row r="506" spans="1:4" ht="24.75" customHeight="1" x14ac:dyDescent="0.2">
      <c r="A506" s="286"/>
      <c r="B506" s="287"/>
      <c r="C506" s="288"/>
      <c r="D506" s="286"/>
    </row>
    <row r="507" spans="1:4" ht="24.75" customHeight="1" x14ac:dyDescent="0.2">
      <c r="A507" s="286"/>
      <c r="B507" s="287"/>
      <c r="C507" s="288"/>
      <c r="D507" s="286"/>
    </row>
    <row r="508" spans="1:4" ht="24.75" customHeight="1" x14ac:dyDescent="0.2">
      <c r="A508" s="286"/>
      <c r="B508" s="287"/>
      <c r="C508" s="288"/>
      <c r="D508" s="286"/>
    </row>
    <row r="509" spans="1:4" ht="24.75" customHeight="1" x14ac:dyDescent="0.2">
      <c r="A509" s="286"/>
      <c r="B509" s="287"/>
      <c r="C509" s="288"/>
      <c r="D509" s="286"/>
    </row>
    <row r="510" spans="1:4" ht="24.75" customHeight="1" x14ac:dyDescent="0.2">
      <c r="A510" s="286"/>
      <c r="B510" s="287"/>
      <c r="C510" s="288"/>
      <c r="D510" s="286"/>
    </row>
    <row r="511" spans="1:4" ht="24.75" customHeight="1" x14ac:dyDescent="0.2">
      <c r="A511" s="286"/>
      <c r="B511" s="287"/>
      <c r="C511" s="288"/>
      <c r="D511" s="286"/>
    </row>
    <row r="512" spans="1:4" ht="24.75" customHeight="1" x14ac:dyDescent="0.2">
      <c r="A512" s="286"/>
      <c r="B512" s="287"/>
      <c r="C512" s="288"/>
      <c r="D512" s="286"/>
    </row>
    <row r="513" spans="1:4" ht="24.75" customHeight="1" x14ac:dyDescent="0.2">
      <c r="A513" s="286"/>
      <c r="B513" s="287"/>
      <c r="C513" s="288"/>
      <c r="D513" s="286"/>
    </row>
    <row r="514" spans="1:4" ht="24.75" customHeight="1" x14ac:dyDescent="0.2">
      <c r="A514" s="286"/>
      <c r="B514" s="287"/>
      <c r="C514" s="288"/>
      <c r="D514" s="286"/>
    </row>
    <row r="515" spans="1:4" ht="24.75" customHeight="1" x14ac:dyDescent="0.2">
      <c r="A515" s="286"/>
      <c r="B515" s="287"/>
      <c r="C515" s="288"/>
      <c r="D515" s="286"/>
    </row>
    <row r="516" spans="1:4" ht="24.75" customHeight="1" x14ac:dyDescent="0.2">
      <c r="A516" s="286"/>
      <c r="B516" s="287"/>
      <c r="C516" s="288"/>
      <c r="D516" s="286"/>
    </row>
    <row r="517" spans="1:4" ht="24.75" customHeight="1" x14ac:dyDescent="0.2">
      <c r="A517" s="286"/>
      <c r="B517" s="287"/>
      <c r="C517" s="288"/>
      <c r="D517" s="286"/>
    </row>
    <row r="518" spans="1:4" ht="24.75" customHeight="1" x14ac:dyDescent="0.2">
      <c r="A518" s="286"/>
      <c r="B518" s="287"/>
      <c r="C518" s="288"/>
      <c r="D518" s="286"/>
    </row>
    <row r="519" spans="1:4" ht="24.75" customHeight="1" x14ac:dyDescent="0.2">
      <c r="A519" s="286"/>
      <c r="B519" s="287"/>
      <c r="C519" s="288"/>
      <c r="D519" s="286"/>
    </row>
    <row r="520" spans="1:4" ht="24.75" customHeight="1" x14ac:dyDescent="0.2">
      <c r="A520" s="286"/>
      <c r="B520" s="287"/>
      <c r="C520" s="288"/>
      <c r="D520" s="286"/>
    </row>
  </sheetData>
  <autoFilter ref="A1:D459"/>
  <mergeCells count="2">
    <mergeCell ref="C349:C350"/>
    <mergeCell ref="C441:C442"/>
  </mergeCells>
  <phoneticPr fontId="2" type="noConversion"/>
  <pageMargins left="0" right="0" top="0.19685039370078741" bottom="0" header="0" footer="0"/>
  <pageSetup scale="92" fitToHeight="99" orientation="landscape" horizontalDpi="1200" verticalDpi="1200" r:id="rId1"/>
  <headerFooter alignWithMargins="0">
    <oddHeader>&amp;RPage &amp;P of &amp;N</oddHeader>
  </headerFooter>
  <rowBreaks count="1" manualBreakCount="1">
    <brk id="439" max="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indexed="50"/>
  </sheetPr>
  <dimension ref="B1:AE56"/>
  <sheetViews>
    <sheetView workbookViewId="0">
      <selection activeCell="E41" sqref="E41:L41"/>
    </sheetView>
  </sheetViews>
  <sheetFormatPr defaultRowHeight="18.75" customHeight="1" x14ac:dyDescent="0.2"/>
  <cols>
    <col min="1" max="1" width="1.28515625" style="11" customWidth="1"/>
    <col min="2" max="2" width="2" style="11" customWidth="1"/>
    <col min="3" max="3" width="37.28515625" style="11" customWidth="1"/>
    <col min="4" max="4" width="3" style="11" customWidth="1"/>
    <col min="5" max="5" width="10.7109375" style="11" customWidth="1"/>
    <col min="6" max="9" width="9" style="11" customWidth="1"/>
    <col min="10" max="10" width="12.85546875" style="11" customWidth="1"/>
    <col min="11" max="11" width="9" style="11" customWidth="1"/>
    <col min="12" max="12" width="11.5703125" style="11" customWidth="1"/>
    <col min="13" max="13" width="3.7109375" style="11" customWidth="1"/>
    <col min="14" max="31" width="9.140625" style="4"/>
    <col min="32" max="16384" width="9.140625" style="11"/>
  </cols>
  <sheetData>
    <row r="1" spans="2:25" ht="50.25" customHeight="1" x14ac:dyDescent="0.2">
      <c r="C1" s="359" t="s">
        <v>1495</v>
      </c>
      <c r="D1" s="360"/>
      <c r="E1" s="360"/>
      <c r="F1" s="360"/>
      <c r="G1" s="360"/>
      <c r="H1" s="360"/>
      <c r="I1" s="360"/>
      <c r="J1" s="360"/>
      <c r="K1" s="360"/>
      <c r="L1" s="360"/>
      <c r="M1" s="360"/>
    </row>
    <row r="2" spans="2:25" ht="18.75" customHeight="1" x14ac:dyDescent="0.2">
      <c r="B2" s="150" t="s">
        <v>1497</v>
      </c>
      <c r="O2" s="11"/>
      <c r="P2" s="11"/>
      <c r="Q2" s="11"/>
      <c r="R2" s="11"/>
      <c r="S2" s="11"/>
      <c r="T2" s="11"/>
      <c r="U2" s="11"/>
      <c r="V2" s="11"/>
      <c r="W2" s="11"/>
      <c r="X2" s="11"/>
      <c r="Y2" s="11"/>
    </row>
    <row r="3" spans="2:25" ht="18.75" customHeight="1" x14ac:dyDescent="0.2">
      <c r="B3" s="151" t="s">
        <v>1493</v>
      </c>
      <c r="C3" s="152"/>
      <c r="D3" s="152"/>
      <c r="E3" s="153"/>
      <c r="F3" s="153"/>
      <c r="G3" s="153"/>
      <c r="H3" s="153"/>
      <c r="I3" s="153"/>
      <c r="J3" s="153"/>
      <c r="K3" s="153"/>
      <c r="L3" s="153"/>
      <c r="M3" s="154"/>
      <c r="O3" s="11"/>
      <c r="P3" s="11"/>
      <c r="Q3" s="11"/>
      <c r="R3" s="11"/>
      <c r="S3" s="11"/>
      <c r="T3" s="11"/>
      <c r="U3" s="11"/>
      <c r="V3" s="11"/>
      <c r="W3" s="11"/>
      <c r="X3" s="11"/>
      <c r="Y3" s="11"/>
    </row>
    <row r="4" spans="2:25" ht="18.75" customHeight="1" x14ac:dyDescent="0.2">
      <c r="B4" s="155"/>
      <c r="C4" s="156"/>
      <c r="D4" s="156"/>
      <c r="E4" s="157"/>
      <c r="F4" s="157"/>
      <c r="G4" s="157"/>
      <c r="H4" s="157"/>
      <c r="I4" s="157"/>
      <c r="J4" s="157"/>
      <c r="K4" s="157"/>
      <c r="L4" s="157"/>
      <c r="M4" s="158"/>
      <c r="O4" s="11"/>
      <c r="P4" s="11"/>
      <c r="Q4" s="11"/>
      <c r="R4" s="11"/>
      <c r="S4" s="11"/>
      <c r="T4" s="11"/>
      <c r="U4" s="11"/>
      <c r="V4" s="11"/>
      <c r="W4" s="11"/>
      <c r="X4" s="11"/>
      <c r="Y4" s="11"/>
    </row>
    <row r="5" spans="2:25" ht="18.75" customHeight="1" x14ac:dyDescent="0.2">
      <c r="B5" s="159"/>
      <c r="C5" s="160" t="s">
        <v>1492</v>
      </c>
      <c r="D5" s="161"/>
      <c r="E5" s="361" t="s">
        <v>1496</v>
      </c>
      <c r="F5" s="362"/>
      <c r="G5" s="362"/>
      <c r="H5" s="362"/>
      <c r="I5" s="362"/>
      <c r="J5" s="362"/>
      <c r="K5" s="362"/>
      <c r="L5" s="363"/>
      <c r="M5" s="162"/>
      <c r="O5" s="11"/>
      <c r="P5" s="11"/>
      <c r="Q5" s="11"/>
      <c r="R5" s="11"/>
      <c r="S5" s="11"/>
      <c r="T5" s="11"/>
      <c r="U5" s="11"/>
      <c r="V5" s="11"/>
      <c r="W5" s="11"/>
      <c r="X5" s="11"/>
      <c r="Y5" s="11"/>
    </row>
    <row r="6" spans="2:25" ht="18.75" customHeight="1" x14ac:dyDescent="0.2">
      <c r="B6" s="163"/>
      <c r="C6" s="164"/>
      <c r="D6" s="164"/>
      <c r="E6" s="165"/>
      <c r="F6" s="165"/>
      <c r="G6" s="165"/>
      <c r="H6" s="165"/>
      <c r="I6" s="165"/>
      <c r="J6" s="165"/>
      <c r="K6" s="165"/>
      <c r="L6" s="165"/>
      <c r="M6" s="166"/>
      <c r="O6" s="11"/>
      <c r="P6" s="11"/>
      <c r="Q6" s="11"/>
      <c r="R6" s="11"/>
      <c r="S6" s="11"/>
      <c r="T6" s="11"/>
      <c r="U6" s="11"/>
      <c r="V6" s="11"/>
      <c r="W6" s="11"/>
      <c r="X6" s="11"/>
      <c r="Y6" s="11"/>
    </row>
    <row r="7" spans="2:25" ht="18.75" customHeight="1" x14ac:dyDescent="0.2">
      <c r="B7" s="159"/>
      <c r="C7" s="16" t="s">
        <v>1490</v>
      </c>
      <c r="D7" s="16"/>
      <c r="E7" s="167"/>
      <c r="F7" s="167"/>
      <c r="G7" s="167"/>
      <c r="H7" s="167"/>
      <c r="I7" s="167"/>
      <c r="J7" s="167"/>
      <c r="K7" s="167"/>
      <c r="L7" s="167"/>
      <c r="M7" s="162"/>
      <c r="O7" s="11"/>
      <c r="P7" s="11"/>
      <c r="Q7" s="11"/>
      <c r="R7" s="11"/>
      <c r="S7" s="11"/>
      <c r="T7" s="11"/>
      <c r="U7" s="11"/>
      <c r="V7" s="11"/>
      <c r="W7" s="11"/>
      <c r="X7" s="11"/>
      <c r="Y7" s="11"/>
    </row>
    <row r="8" spans="2:25" ht="21.75" customHeight="1" x14ac:dyDescent="0.2">
      <c r="B8" s="159"/>
      <c r="C8" s="7" t="s">
        <v>1489</v>
      </c>
      <c r="D8" s="7"/>
      <c r="E8" s="364" t="s">
        <v>1753</v>
      </c>
      <c r="F8" s="365"/>
      <c r="G8" s="365"/>
      <c r="H8" s="365"/>
      <c r="I8" s="365"/>
      <c r="J8" s="365"/>
      <c r="K8" s="365"/>
      <c r="L8" s="366"/>
      <c r="M8" s="162"/>
      <c r="O8" s="11"/>
      <c r="P8" s="11"/>
      <c r="Q8" s="11"/>
      <c r="R8" s="11"/>
      <c r="S8" s="11"/>
      <c r="T8" s="11"/>
      <c r="U8" s="11"/>
      <c r="V8" s="11"/>
      <c r="W8" s="11"/>
      <c r="X8" s="11"/>
      <c r="Y8" s="11"/>
    </row>
    <row r="9" spans="2:25" ht="21.75" customHeight="1" x14ac:dyDescent="0.2">
      <c r="B9" s="159"/>
      <c r="C9" s="7"/>
      <c r="D9" s="7"/>
      <c r="E9" s="367"/>
      <c r="F9" s="368"/>
      <c r="G9" s="368"/>
      <c r="H9" s="368"/>
      <c r="I9" s="368"/>
      <c r="J9" s="368"/>
      <c r="K9" s="368"/>
      <c r="L9" s="369"/>
      <c r="M9" s="162"/>
      <c r="O9" s="11"/>
      <c r="P9" s="11"/>
      <c r="Q9" s="11"/>
      <c r="R9" s="11"/>
      <c r="S9" s="11"/>
      <c r="T9" s="11"/>
      <c r="U9" s="11"/>
      <c r="V9" s="11"/>
      <c r="W9" s="11"/>
      <c r="X9" s="11"/>
      <c r="Y9" s="11"/>
    </row>
    <row r="10" spans="2:25" ht="11.25" customHeight="1" x14ac:dyDescent="0.2">
      <c r="B10" s="159"/>
      <c r="C10" s="161"/>
      <c r="D10" s="161"/>
      <c r="E10" s="167"/>
      <c r="F10" s="167"/>
      <c r="G10" s="167"/>
      <c r="H10" s="167"/>
      <c r="I10" s="167"/>
      <c r="J10" s="167"/>
      <c r="K10" s="167"/>
      <c r="L10" s="167"/>
      <c r="M10" s="162"/>
      <c r="O10" s="11"/>
      <c r="P10" s="11"/>
      <c r="Q10" s="11"/>
      <c r="R10" s="11"/>
      <c r="S10" s="11"/>
      <c r="T10" s="11"/>
      <c r="U10" s="11"/>
      <c r="V10" s="11"/>
      <c r="W10" s="11"/>
      <c r="X10" s="11"/>
      <c r="Y10" s="11"/>
    </row>
    <row r="11" spans="2:25" ht="18.75" customHeight="1" x14ac:dyDescent="0.2">
      <c r="B11" s="159"/>
      <c r="C11" s="7" t="s">
        <v>1488</v>
      </c>
      <c r="D11" s="7"/>
      <c r="E11" s="364" t="s">
        <v>1807</v>
      </c>
      <c r="F11" s="365"/>
      <c r="G11" s="365"/>
      <c r="H11" s="365"/>
      <c r="I11" s="365"/>
      <c r="J11" s="365"/>
      <c r="K11" s="365"/>
      <c r="L11" s="366"/>
      <c r="M11" s="162"/>
      <c r="O11" s="11"/>
      <c r="P11" s="11"/>
      <c r="Q11" s="11"/>
      <c r="R11" s="11"/>
      <c r="S11" s="11"/>
      <c r="T11" s="11"/>
      <c r="U11" s="11"/>
      <c r="V11" s="11"/>
      <c r="W11" s="11"/>
      <c r="X11" s="11"/>
      <c r="Y11" s="11"/>
    </row>
    <row r="12" spans="2:25" ht="18.75" customHeight="1" x14ac:dyDescent="0.2">
      <c r="B12" s="159"/>
      <c r="C12" s="7"/>
      <c r="D12" s="7"/>
      <c r="E12" s="367"/>
      <c r="F12" s="368"/>
      <c r="G12" s="368"/>
      <c r="H12" s="368"/>
      <c r="I12" s="368"/>
      <c r="J12" s="368"/>
      <c r="K12" s="368"/>
      <c r="L12" s="369"/>
      <c r="M12" s="162"/>
      <c r="O12" s="11"/>
      <c r="P12" s="11"/>
      <c r="Q12" s="11"/>
      <c r="R12" s="11"/>
      <c r="S12" s="11"/>
      <c r="T12" s="11"/>
      <c r="U12" s="11"/>
      <c r="V12" s="11"/>
      <c r="W12" s="11"/>
      <c r="X12" s="11"/>
      <c r="Y12" s="11"/>
    </row>
    <row r="13" spans="2:25" ht="6.75" customHeight="1" x14ac:dyDescent="0.2">
      <c r="B13" s="159"/>
      <c r="C13" s="7"/>
      <c r="D13" s="7"/>
      <c r="E13" s="168"/>
      <c r="F13" s="168"/>
      <c r="G13" s="168"/>
      <c r="H13" s="168"/>
      <c r="I13" s="168"/>
      <c r="J13" s="168"/>
      <c r="K13" s="168"/>
      <c r="L13" s="168"/>
      <c r="M13" s="162"/>
      <c r="O13" s="11"/>
      <c r="P13" s="11"/>
      <c r="Q13" s="11"/>
      <c r="R13" s="11"/>
      <c r="S13" s="11"/>
      <c r="T13" s="11"/>
      <c r="U13" s="11"/>
      <c r="V13" s="11"/>
      <c r="W13" s="11"/>
      <c r="X13" s="11"/>
      <c r="Y13" s="11"/>
    </row>
    <row r="14" spans="2:25" ht="18.75" customHeight="1" x14ac:dyDescent="0.2">
      <c r="B14" s="159"/>
      <c r="C14" s="7" t="s">
        <v>1487</v>
      </c>
      <c r="D14" s="7"/>
      <c r="E14" s="370" t="s">
        <v>1808</v>
      </c>
      <c r="F14" s="371"/>
      <c r="G14" s="371"/>
      <c r="H14" s="371"/>
      <c r="I14" s="371"/>
      <c r="J14" s="371"/>
      <c r="K14" s="371"/>
      <c r="L14" s="372"/>
      <c r="M14" s="162"/>
      <c r="O14" s="11"/>
      <c r="P14" s="11"/>
      <c r="Q14" s="11"/>
      <c r="R14" s="11"/>
      <c r="S14" s="11"/>
      <c r="T14" s="11"/>
      <c r="U14" s="11"/>
      <c r="V14" s="11"/>
      <c r="W14" s="11"/>
      <c r="X14" s="11"/>
      <c r="Y14" s="11"/>
    </row>
    <row r="15" spans="2:25" ht="18" customHeight="1" x14ac:dyDescent="0.2">
      <c r="B15" s="159"/>
      <c r="C15" s="161"/>
      <c r="D15" s="161"/>
      <c r="E15" s="167"/>
      <c r="F15" s="167"/>
      <c r="G15" s="167"/>
      <c r="H15" s="167"/>
      <c r="I15" s="167"/>
      <c r="J15" s="167"/>
      <c r="K15" s="167"/>
      <c r="L15" s="167"/>
      <c r="M15" s="162"/>
      <c r="O15" s="11"/>
      <c r="P15" s="11"/>
      <c r="Q15" s="11"/>
      <c r="R15" s="11"/>
      <c r="S15" s="11"/>
      <c r="T15" s="11"/>
      <c r="U15" s="11"/>
      <c r="V15" s="11"/>
      <c r="W15" s="11"/>
      <c r="X15" s="11"/>
      <c r="Y15" s="11"/>
    </row>
    <row r="16" spans="2:25" ht="16.5" customHeight="1" x14ac:dyDescent="0.2">
      <c r="B16" s="3"/>
      <c r="C16" s="16" t="s">
        <v>1486</v>
      </c>
      <c r="D16" s="16"/>
      <c r="E16" s="4"/>
      <c r="F16" s="4"/>
      <c r="G16" s="4"/>
      <c r="H16" s="4"/>
      <c r="I16" s="4"/>
      <c r="J16" s="4"/>
      <c r="K16" s="4"/>
      <c r="L16" s="4"/>
      <c r="M16" s="15"/>
      <c r="O16" s="11"/>
      <c r="P16" s="11"/>
      <c r="Q16" s="11"/>
      <c r="R16" s="11"/>
      <c r="S16" s="11"/>
      <c r="T16" s="11"/>
      <c r="U16" s="11"/>
      <c r="V16" s="11"/>
      <c r="W16" s="11"/>
      <c r="X16" s="11"/>
      <c r="Y16" s="11"/>
    </row>
    <row r="17" spans="2:25" ht="18.75" customHeight="1" x14ac:dyDescent="0.2">
      <c r="B17" s="3"/>
      <c r="C17" s="4"/>
      <c r="D17" s="4"/>
      <c r="E17" s="5" t="s">
        <v>536</v>
      </c>
      <c r="F17" s="358" t="s">
        <v>537</v>
      </c>
      <c r="G17" s="358"/>
      <c r="H17" s="358"/>
      <c r="I17" s="358" t="s">
        <v>538</v>
      </c>
      <c r="J17" s="358"/>
      <c r="K17" s="358"/>
      <c r="L17" s="358"/>
      <c r="M17" s="169"/>
      <c r="O17" s="11"/>
      <c r="P17" s="11"/>
      <c r="Q17" s="11"/>
      <c r="R17" s="11"/>
      <c r="S17" s="11"/>
      <c r="T17" s="11"/>
      <c r="U17" s="11"/>
      <c r="V17" s="11"/>
      <c r="W17" s="11"/>
      <c r="X17" s="11"/>
      <c r="Y17" s="11"/>
    </row>
    <row r="18" spans="2:25" ht="17.25" customHeight="1" x14ac:dyDescent="0.2">
      <c r="B18" s="3"/>
      <c r="C18" s="7" t="s">
        <v>1483</v>
      </c>
      <c r="D18" s="7"/>
      <c r="E18" s="6" t="s">
        <v>1950</v>
      </c>
      <c r="F18" s="357" t="s">
        <v>1809</v>
      </c>
      <c r="G18" s="352"/>
      <c r="H18" s="352"/>
      <c r="I18" s="357" t="s">
        <v>1752</v>
      </c>
      <c r="J18" s="355"/>
      <c r="K18" s="355"/>
      <c r="L18" s="356"/>
      <c r="M18" s="169"/>
      <c r="N18" s="170"/>
      <c r="O18" s="11"/>
      <c r="P18" s="11"/>
      <c r="Q18" s="11"/>
      <c r="R18" s="11"/>
      <c r="S18" s="11"/>
      <c r="T18" s="11"/>
      <c r="U18" s="11"/>
      <c r="V18" s="11"/>
      <c r="W18" s="11"/>
      <c r="X18" s="11"/>
      <c r="Y18" s="11"/>
    </row>
    <row r="19" spans="2:25" ht="3" hidden="1" customHeight="1" x14ac:dyDescent="0.2">
      <c r="B19" s="3"/>
      <c r="C19" s="4"/>
      <c r="D19" s="4"/>
      <c r="E19" s="4"/>
      <c r="F19" s="4"/>
      <c r="G19" s="4"/>
      <c r="H19" s="4"/>
      <c r="I19" s="4"/>
      <c r="J19" s="4"/>
      <c r="K19" s="4"/>
      <c r="L19" s="4"/>
      <c r="M19" s="15"/>
      <c r="O19" s="11"/>
      <c r="P19" s="11"/>
      <c r="Q19" s="11"/>
      <c r="R19" s="11"/>
      <c r="S19" s="11"/>
      <c r="T19" s="11"/>
      <c r="U19" s="11"/>
      <c r="V19" s="11"/>
      <c r="W19" s="11"/>
      <c r="X19" s="11"/>
      <c r="Y19" s="11"/>
    </row>
    <row r="20" spans="2:25" ht="18" customHeight="1" x14ac:dyDescent="0.2">
      <c r="B20" s="3"/>
      <c r="C20" s="7" t="s">
        <v>1482</v>
      </c>
      <c r="D20" s="7"/>
      <c r="E20" s="351" t="s">
        <v>1810</v>
      </c>
      <c r="F20" s="352"/>
      <c r="G20" s="352"/>
      <c r="H20" s="352"/>
      <c r="I20" s="352"/>
      <c r="J20" s="352"/>
      <c r="K20" s="352"/>
      <c r="L20" s="353"/>
      <c r="M20" s="169"/>
      <c r="O20" s="11"/>
      <c r="P20" s="11"/>
      <c r="Q20" s="11"/>
      <c r="R20" s="11"/>
      <c r="S20" s="11"/>
      <c r="T20" s="11"/>
      <c r="U20" s="11"/>
      <c r="V20" s="11"/>
      <c r="W20" s="11"/>
      <c r="X20" s="11"/>
      <c r="Y20" s="11"/>
    </row>
    <row r="21" spans="2:25" ht="2.25" hidden="1" customHeight="1" x14ac:dyDescent="0.2">
      <c r="B21" s="3"/>
      <c r="C21" s="7"/>
      <c r="D21" s="7"/>
      <c r="E21" s="8"/>
      <c r="F21" s="9"/>
      <c r="G21" s="9"/>
      <c r="H21" s="9"/>
      <c r="I21" s="9"/>
      <c r="J21" s="10"/>
      <c r="K21" s="10"/>
      <c r="L21" s="10"/>
      <c r="M21" s="15"/>
      <c r="O21" s="11"/>
      <c r="P21" s="11"/>
      <c r="Q21" s="11"/>
      <c r="R21" s="11"/>
      <c r="S21" s="11"/>
      <c r="T21" s="11"/>
      <c r="U21" s="11"/>
      <c r="V21" s="11"/>
      <c r="W21" s="11"/>
      <c r="X21" s="11"/>
      <c r="Y21" s="11"/>
    </row>
    <row r="22" spans="2:25" ht="18.75" customHeight="1" x14ac:dyDescent="0.2">
      <c r="B22" s="3"/>
      <c r="C22" s="7" t="s">
        <v>1481</v>
      </c>
      <c r="D22" s="7"/>
      <c r="E22" s="613" t="s">
        <v>1811</v>
      </c>
      <c r="F22" s="355"/>
      <c r="G22" s="355"/>
      <c r="H22" s="355"/>
      <c r="I22" s="355"/>
      <c r="J22" s="355"/>
      <c r="K22" s="355"/>
      <c r="L22" s="356"/>
      <c r="M22" s="169"/>
      <c r="O22" s="11"/>
      <c r="P22" s="11"/>
      <c r="Q22" s="11"/>
      <c r="R22" s="11"/>
      <c r="S22" s="11"/>
      <c r="T22" s="11"/>
      <c r="U22" s="11"/>
      <c r="V22" s="11"/>
      <c r="W22" s="11"/>
      <c r="X22" s="11"/>
      <c r="Y22" s="11"/>
    </row>
    <row r="23" spans="2:25" ht="18.75" customHeight="1" x14ac:dyDescent="0.2">
      <c r="B23" s="3"/>
      <c r="C23" s="7" t="s">
        <v>1485</v>
      </c>
      <c r="D23" s="7"/>
      <c r="E23" s="614" t="s">
        <v>1550</v>
      </c>
      <c r="F23" s="355"/>
      <c r="G23" s="355"/>
      <c r="H23" s="355"/>
      <c r="I23" s="355"/>
      <c r="J23" s="355"/>
      <c r="K23" s="355"/>
      <c r="L23" s="356"/>
      <c r="M23" s="169"/>
      <c r="O23" s="11"/>
      <c r="P23" s="11"/>
      <c r="Q23" s="11"/>
      <c r="R23" s="11"/>
      <c r="S23" s="11"/>
      <c r="T23" s="11"/>
      <c r="U23" s="11"/>
      <c r="V23" s="11"/>
      <c r="W23" s="11"/>
      <c r="X23" s="11"/>
      <c r="Y23" s="11"/>
    </row>
    <row r="24" spans="2:25" ht="25.5" customHeight="1" x14ac:dyDescent="0.2">
      <c r="B24" s="3"/>
      <c r="C24" s="7"/>
      <c r="D24" s="7"/>
      <c r="E24" s="5" t="s">
        <v>1476</v>
      </c>
      <c r="F24" s="4"/>
      <c r="G24" s="5" t="s">
        <v>1475</v>
      </c>
      <c r="H24" s="4"/>
      <c r="I24" s="171"/>
      <c r="J24" s="171"/>
      <c r="K24" s="171"/>
      <c r="L24" s="171"/>
      <c r="M24" s="169"/>
      <c r="O24" s="11"/>
      <c r="P24" s="11"/>
      <c r="Q24" s="11"/>
      <c r="R24" s="11"/>
      <c r="S24" s="11"/>
      <c r="T24" s="11"/>
      <c r="U24" s="11"/>
      <c r="V24" s="11"/>
      <c r="W24" s="11"/>
      <c r="X24" s="11"/>
      <c r="Y24" s="11"/>
    </row>
    <row r="25" spans="2:25" ht="18.75" customHeight="1" x14ac:dyDescent="0.2">
      <c r="B25" s="3"/>
      <c r="C25" s="7" t="s">
        <v>1480</v>
      </c>
      <c r="D25" s="7"/>
      <c r="E25" s="319">
        <v>47</v>
      </c>
      <c r="F25" s="349" t="s">
        <v>1816</v>
      </c>
      <c r="G25" s="350"/>
      <c r="H25" s="350"/>
      <c r="I25" s="171"/>
      <c r="J25" s="171"/>
      <c r="K25" s="171"/>
      <c r="L25" s="171"/>
      <c r="M25" s="169"/>
      <c r="O25" s="11"/>
      <c r="P25" s="11"/>
      <c r="Q25" s="11"/>
      <c r="R25" s="11"/>
      <c r="S25" s="11"/>
      <c r="T25" s="11"/>
      <c r="U25" s="11"/>
      <c r="V25" s="11"/>
      <c r="W25" s="11"/>
      <c r="X25" s="11"/>
      <c r="Y25" s="11"/>
    </row>
    <row r="26" spans="2:25" ht="18.75" customHeight="1" x14ac:dyDescent="0.2">
      <c r="B26" s="3"/>
      <c r="C26" s="7" t="s">
        <v>1479</v>
      </c>
      <c r="D26" s="7"/>
      <c r="E26" s="319">
        <v>47</v>
      </c>
      <c r="F26" s="349" t="s">
        <v>1812</v>
      </c>
      <c r="G26" s="350"/>
      <c r="H26" s="350"/>
      <c r="I26" s="171"/>
      <c r="J26" s="171"/>
      <c r="K26" s="171"/>
      <c r="L26" s="171"/>
      <c r="M26" s="169"/>
      <c r="O26" s="11"/>
      <c r="P26" s="11"/>
      <c r="Q26" s="11"/>
      <c r="R26" s="11"/>
      <c r="S26" s="11"/>
      <c r="T26" s="11"/>
      <c r="U26" s="11"/>
      <c r="V26" s="11"/>
      <c r="W26" s="11"/>
      <c r="X26" s="11"/>
      <c r="Y26" s="11"/>
    </row>
    <row r="27" spans="2:25" ht="18.75" customHeight="1" x14ac:dyDescent="0.2">
      <c r="B27" s="3"/>
      <c r="C27" s="7"/>
      <c r="D27" s="7"/>
      <c r="E27" s="167"/>
      <c r="F27" s="171"/>
      <c r="G27" s="171"/>
      <c r="H27" s="171"/>
      <c r="I27" s="171"/>
      <c r="J27" s="171"/>
      <c r="K27" s="171"/>
      <c r="L27" s="171"/>
      <c r="M27" s="169"/>
      <c r="O27" s="11"/>
      <c r="P27" s="11"/>
      <c r="Q27" s="11"/>
      <c r="R27" s="11"/>
      <c r="S27" s="11"/>
      <c r="T27" s="11"/>
      <c r="U27" s="11"/>
      <c r="V27" s="11"/>
      <c r="W27" s="11"/>
      <c r="X27" s="11"/>
      <c r="Y27" s="11"/>
    </row>
    <row r="28" spans="2:25" ht="18.75" customHeight="1" x14ac:dyDescent="0.2">
      <c r="B28" s="3"/>
      <c r="C28" s="16" t="s">
        <v>1484</v>
      </c>
      <c r="D28" s="16"/>
      <c r="E28" s="4"/>
      <c r="F28" s="4"/>
      <c r="G28" s="4"/>
      <c r="H28" s="4"/>
      <c r="I28" s="4"/>
      <c r="J28" s="4"/>
      <c r="K28" s="4"/>
      <c r="L28" s="4"/>
      <c r="M28" s="169"/>
      <c r="O28" s="11"/>
      <c r="P28" s="11"/>
      <c r="Q28" s="11"/>
      <c r="R28" s="11"/>
      <c r="S28" s="11"/>
      <c r="T28" s="11"/>
      <c r="U28" s="11"/>
      <c r="V28" s="11"/>
      <c r="W28" s="11"/>
      <c r="X28" s="11"/>
      <c r="Y28" s="11"/>
    </row>
    <row r="29" spans="2:25" ht="18.75" customHeight="1" x14ac:dyDescent="0.2">
      <c r="B29" s="3"/>
      <c r="C29" s="4"/>
      <c r="D29" s="4"/>
      <c r="E29" s="5" t="s">
        <v>536</v>
      </c>
      <c r="F29" s="358" t="s">
        <v>537</v>
      </c>
      <c r="G29" s="358"/>
      <c r="H29" s="358"/>
      <c r="I29" s="358" t="s">
        <v>538</v>
      </c>
      <c r="J29" s="358"/>
      <c r="K29" s="358"/>
      <c r="L29" s="358"/>
      <c r="M29" s="169"/>
      <c r="O29" s="11"/>
      <c r="P29" s="11"/>
      <c r="Q29" s="11"/>
      <c r="R29" s="11"/>
      <c r="S29" s="11"/>
      <c r="T29" s="11"/>
      <c r="U29" s="11"/>
      <c r="V29" s="11"/>
      <c r="W29" s="11"/>
      <c r="X29" s="11"/>
      <c r="Y29" s="11"/>
    </row>
    <row r="30" spans="2:25" ht="18.75" customHeight="1" x14ac:dyDescent="0.2">
      <c r="B30" s="3"/>
      <c r="C30" s="7" t="s">
        <v>1483</v>
      </c>
      <c r="D30" s="7"/>
      <c r="E30" s="6"/>
      <c r="F30" s="357"/>
      <c r="G30" s="352"/>
      <c r="H30" s="352"/>
      <c r="I30" s="357"/>
      <c r="J30" s="355"/>
      <c r="K30" s="355"/>
      <c r="L30" s="356"/>
      <c r="M30" s="169"/>
      <c r="O30" s="11"/>
      <c r="P30" s="11"/>
      <c r="Q30" s="11"/>
      <c r="R30" s="11"/>
      <c r="S30" s="11"/>
      <c r="T30" s="11"/>
      <c r="U30" s="11"/>
      <c r="V30" s="11"/>
      <c r="W30" s="11"/>
      <c r="X30" s="11"/>
      <c r="Y30" s="11"/>
    </row>
    <row r="31" spans="2:25" ht="18.75" customHeight="1" x14ac:dyDescent="0.2">
      <c r="B31" s="3"/>
      <c r="C31" s="7" t="s">
        <v>1482</v>
      </c>
      <c r="D31" s="7"/>
      <c r="E31" s="351"/>
      <c r="F31" s="352"/>
      <c r="G31" s="352"/>
      <c r="H31" s="352"/>
      <c r="I31" s="352"/>
      <c r="J31" s="352"/>
      <c r="K31" s="352"/>
      <c r="L31" s="353"/>
      <c r="M31" s="169"/>
      <c r="O31" s="11"/>
      <c r="P31" s="11"/>
      <c r="Q31" s="11"/>
      <c r="R31" s="11"/>
      <c r="S31" s="11"/>
      <c r="T31" s="11"/>
      <c r="U31" s="11"/>
      <c r="V31" s="11"/>
      <c r="W31" s="11"/>
      <c r="X31" s="11"/>
      <c r="Y31" s="11"/>
    </row>
    <row r="32" spans="2:25" ht="18.75" customHeight="1" x14ac:dyDescent="0.2">
      <c r="B32" s="3"/>
      <c r="C32" s="7" t="s">
        <v>1481</v>
      </c>
      <c r="D32" s="7"/>
      <c r="E32" s="357"/>
      <c r="F32" s="355"/>
      <c r="G32" s="355"/>
      <c r="H32" s="355"/>
      <c r="I32" s="355"/>
      <c r="J32" s="355"/>
      <c r="K32" s="355"/>
      <c r="L32" s="356"/>
      <c r="M32" s="169"/>
      <c r="O32" s="11"/>
      <c r="P32" s="11"/>
      <c r="Q32" s="11"/>
      <c r="R32" s="11"/>
      <c r="S32" s="11"/>
      <c r="T32" s="11"/>
      <c r="U32" s="11"/>
      <c r="V32" s="11"/>
      <c r="W32" s="11"/>
      <c r="X32" s="11"/>
      <c r="Y32" s="11"/>
    </row>
    <row r="33" spans="2:25" ht="27.75" customHeight="1" x14ac:dyDescent="0.2">
      <c r="B33" s="3"/>
      <c r="C33" s="7"/>
      <c r="D33" s="7"/>
      <c r="E33" s="5" t="s">
        <v>1476</v>
      </c>
      <c r="F33" s="4"/>
      <c r="G33" s="5" t="s">
        <v>1475</v>
      </c>
      <c r="H33" s="4"/>
      <c r="I33" s="171"/>
      <c r="J33" s="171"/>
      <c r="K33" s="171"/>
      <c r="L33" s="171"/>
      <c r="M33" s="169"/>
      <c r="O33" s="11"/>
      <c r="P33" s="11"/>
      <c r="Q33" s="11"/>
      <c r="R33" s="11"/>
      <c r="S33" s="11"/>
      <c r="T33" s="11"/>
      <c r="U33" s="11"/>
      <c r="V33" s="11"/>
      <c r="W33" s="11"/>
      <c r="X33" s="11"/>
      <c r="Y33" s="11"/>
    </row>
    <row r="34" spans="2:25" ht="18.75" customHeight="1" x14ac:dyDescent="0.2">
      <c r="B34" s="3"/>
      <c r="C34" s="7" t="s">
        <v>1480</v>
      </c>
      <c r="D34" s="7"/>
      <c r="E34" s="319"/>
      <c r="F34" s="349"/>
      <c r="G34" s="350"/>
      <c r="H34" s="350"/>
      <c r="I34" s="171"/>
      <c r="J34" s="171"/>
      <c r="K34" s="171"/>
      <c r="L34" s="171"/>
      <c r="M34" s="169"/>
      <c r="O34" s="11"/>
      <c r="P34" s="11"/>
      <c r="Q34" s="11"/>
      <c r="R34" s="11"/>
      <c r="S34" s="11"/>
      <c r="T34" s="11"/>
      <c r="U34" s="11"/>
      <c r="V34" s="11"/>
      <c r="W34" s="11"/>
      <c r="X34" s="11"/>
      <c r="Y34" s="11"/>
    </row>
    <row r="35" spans="2:25" ht="18.75" customHeight="1" x14ac:dyDescent="0.2">
      <c r="B35" s="3"/>
      <c r="C35" s="7" t="s">
        <v>1479</v>
      </c>
      <c r="D35" s="7"/>
      <c r="E35" s="319"/>
      <c r="F35" s="349"/>
      <c r="G35" s="350"/>
      <c r="H35" s="350"/>
      <c r="I35" s="171"/>
      <c r="J35" s="171"/>
      <c r="K35" s="171"/>
      <c r="L35" s="171"/>
      <c r="M35" s="169"/>
      <c r="O35" s="11"/>
      <c r="P35" s="11"/>
      <c r="Q35" s="11"/>
      <c r="R35" s="11"/>
      <c r="S35" s="11"/>
      <c r="T35" s="11"/>
      <c r="U35" s="11"/>
      <c r="V35" s="11"/>
      <c r="W35" s="11"/>
      <c r="X35" s="11"/>
      <c r="Y35" s="11"/>
    </row>
    <row r="36" spans="2:25" ht="18.75" customHeight="1" x14ac:dyDescent="0.2">
      <c r="B36" s="3"/>
      <c r="C36" s="7"/>
      <c r="D36" s="7"/>
      <c r="E36" s="18"/>
      <c r="F36" s="18"/>
      <c r="G36" s="18"/>
      <c r="H36" s="18"/>
      <c r="I36" s="4"/>
      <c r="J36" s="4"/>
      <c r="K36" s="4"/>
      <c r="L36" s="4"/>
      <c r="M36" s="15"/>
      <c r="O36" s="11"/>
      <c r="P36" s="11"/>
      <c r="Q36" s="11"/>
      <c r="R36" s="11"/>
      <c r="S36" s="11"/>
      <c r="T36" s="11"/>
      <c r="U36" s="11"/>
      <c r="V36" s="11"/>
      <c r="W36" s="11"/>
      <c r="X36" s="11"/>
      <c r="Y36" s="11"/>
    </row>
    <row r="37" spans="2:25" ht="18.75" customHeight="1" x14ac:dyDescent="0.2">
      <c r="B37" s="3"/>
      <c r="C37" s="16" t="s">
        <v>1478</v>
      </c>
      <c r="D37" s="16"/>
      <c r="E37" s="17"/>
      <c r="F37" s="18"/>
      <c r="G37" s="18"/>
      <c r="H37" s="18"/>
      <c r="I37" s="18"/>
      <c r="J37" s="18"/>
      <c r="K37" s="18"/>
      <c r="L37" s="18"/>
      <c r="M37" s="15"/>
      <c r="O37" s="11"/>
      <c r="P37" s="11"/>
      <c r="Q37" s="11"/>
      <c r="R37" s="11"/>
      <c r="S37" s="11"/>
      <c r="T37" s="11"/>
      <c r="U37" s="11"/>
      <c r="V37" s="11"/>
      <c r="W37" s="11"/>
      <c r="X37" s="11"/>
      <c r="Y37" s="11"/>
    </row>
    <row r="38" spans="2:25" ht="18.75" customHeight="1" x14ac:dyDescent="0.2">
      <c r="B38" s="3"/>
      <c r="C38" s="7" t="s">
        <v>1471</v>
      </c>
      <c r="D38" s="7"/>
      <c r="E38" s="351" t="s">
        <v>1817</v>
      </c>
      <c r="F38" s="352"/>
      <c r="G38" s="352"/>
      <c r="H38" s="352"/>
      <c r="I38" s="352"/>
      <c r="J38" s="352"/>
      <c r="K38" s="352"/>
      <c r="L38" s="353"/>
      <c r="M38" s="169"/>
      <c r="O38" s="11"/>
      <c r="P38" s="11"/>
      <c r="Q38" s="11"/>
      <c r="R38" s="11"/>
      <c r="S38" s="11"/>
      <c r="T38" s="11"/>
      <c r="U38" s="11"/>
      <c r="V38" s="11"/>
      <c r="W38" s="11"/>
      <c r="X38" s="11"/>
      <c r="Y38" s="11"/>
    </row>
    <row r="39" spans="2:25" ht="18.75" customHeight="1" x14ac:dyDescent="0.2">
      <c r="B39" s="3"/>
      <c r="C39" s="7" t="s">
        <v>1470</v>
      </c>
      <c r="D39" s="7"/>
      <c r="E39" s="351"/>
      <c r="F39" s="352"/>
      <c r="G39" s="352"/>
      <c r="H39" s="352"/>
      <c r="I39" s="352"/>
      <c r="J39" s="352"/>
      <c r="K39" s="352"/>
      <c r="L39" s="353"/>
      <c r="M39" s="169"/>
      <c r="O39" s="11"/>
      <c r="P39" s="11"/>
      <c r="Q39" s="11"/>
      <c r="R39" s="11"/>
      <c r="S39" s="11"/>
      <c r="T39" s="11"/>
      <c r="U39" s="11"/>
      <c r="V39" s="11"/>
      <c r="W39" s="11"/>
      <c r="X39" s="11"/>
      <c r="Y39" s="11"/>
    </row>
    <row r="40" spans="2:25" ht="18.75" customHeight="1" x14ac:dyDescent="0.2">
      <c r="B40" s="3"/>
      <c r="C40" s="7" t="s">
        <v>1469</v>
      </c>
      <c r="D40" s="7"/>
      <c r="E40" s="351" t="s">
        <v>1818</v>
      </c>
      <c r="F40" s="352"/>
      <c r="G40" s="352"/>
      <c r="H40" s="352"/>
      <c r="I40" s="352"/>
      <c r="J40" s="352"/>
      <c r="K40" s="352"/>
      <c r="L40" s="353"/>
      <c r="M40" s="169"/>
      <c r="O40" s="11"/>
      <c r="P40" s="11"/>
      <c r="Q40" s="11"/>
      <c r="R40" s="11"/>
      <c r="S40" s="11"/>
      <c r="T40" s="11"/>
      <c r="U40" s="11"/>
      <c r="V40" s="11"/>
      <c r="W40" s="11"/>
      <c r="X40" s="11"/>
      <c r="Y40" s="11"/>
    </row>
    <row r="41" spans="2:25" ht="18.75" customHeight="1" x14ac:dyDescent="0.2">
      <c r="B41" s="3"/>
      <c r="C41" s="7" t="s">
        <v>1468</v>
      </c>
      <c r="D41" s="7"/>
      <c r="E41" s="351" t="s">
        <v>1819</v>
      </c>
      <c r="F41" s="352"/>
      <c r="G41" s="352"/>
      <c r="H41" s="352"/>
      <c r="I41" s="352"/>
      <c r="J41" s="352"/>
      <c r="K41" s="352"/>
      <c r="L41" s="353"/>
      <c r="M41" s="169"/>
      <c r="O41" s="11"/>
      <c r="P41" s="11"/>
      <c r="Q41" s="11"/>
      <c r="R41" s="11"/>
      <c r="S41" s="11"/>
      <c r="T41" s="11"/>
      <c r="U41" s="11"/>
      <c r="V41" s="11"/>
      <c r="W41" s="11"/>
      <c r="X41" s="11"/>
      <c r="Y41" s="11"/>
    </row>
    <row r="42" spans="2:25" ht="18.75" customHeight="1" x14ac:dyDescent="0.2">
      <c r="B42" s="3"/>
      <c r="C42" s="7" t="s">
        <v>1467</v>
      </c>
      <c r="D42" s="7"/>
      <c r="E42" s="351" t="s">
        <v>1820</v>
      </c>
      <c r="F42" s="373"/>
      <c r="G42" s="373"/>
      <c r="H42" s="374"/>
      <c r="I42" s="19"/>
      <c r="J42" s="20"/>
      <c r="K42" s="21"/>
      <c r="L42" s="22"/>
      <c r="M42" s="169"/>
      <c r="O42" s="11"/>
      <c r="P42" s="11"/>
      <c r="Q42" s="11"/>
      <c r="R42" s="11"/>
      <c r="S42" s="11"/>
      <c r="T42" s="11"/>
      <c r="U42" s="11"/>
      <c r="V42" s="11"/>
      <c r="W42" s="11"/>
      <c r="X42" s="11"/>
      <c r="Y42" s="11"/>
    </row>
    <row r="43" spans="2:25" ht="26.25" customHeight="1" x14ac:dyDescent="0.2">
      <c r="B43" s="3"/>
      <c r="C43" s="23"/>
      <c r="D43" s="23"/>
      <c r="E43" s="17"/>
      <c r="F43" s="4"/>
      <c r="G43" s="4"/>
      <c r="H43" s="4"/>
      <c r="I43" s="4"/>
      <c r="J43" s="4"/>
      <c r="K43" s="4"/>
      <c r="L43" s="4"/>
      <c r="M43" s="15"/>
      <c r="O43" s="11"/>
      <c r="P43" s="11"/>
      <c r="Q43" s="11"/>
      <c r="R43" s="11"/>
      <c r="S43" s="11"/>
      <c r="T43" s="11"/>
      <c r="U43" s="11"/>
      <c r="V43" s="11"/>
      <c r="W43" s="11"/>
      <c r="X43" s="11"/>
      <c r="Y43" s="11"/>
    </row>
    <row r="44" spans="2:25" ht="18.75" customHeight="1" x14ac:dyDescent="0.2">
      <c r="B44" s="3"/>
      <c r="C44" s="7" t="s">
        <v>1477</v>
      </c>
      <c r="D44" s="7"/>
      <c r="E44" s="375" t="s">
        <v>1821</v>
      </c>
      <c r="F44" s="373"/>
      <c r="G44" s="373"/>
      <c r="H44" s="373"/>
      <c r="I44" s="373"/>
      <c r="J44" s="373"/>
      <c r="K44" s="373"/>
      <c r="L44" s="374"/>
      <c r="M44" s="169"/>
      <c r="O44" s="11"/>
      <c r="P44" s="11"/>
      <c r="Q44" s="11"/>
      <c r="R44" s="11"/>
      <c r="S44" s="11"/>
      <c r="T44" s="11"/>
      <c r="U44" s="11"/>
      <c r="V44" s="11"/>
      <c r="W44" s="11"/>
      <c r="X44" s="11"/>
      <c r="Y44" s="11"/>
    </row>
    <row r="45" spans="2:25" ht="9.75" customHeight="1" x14ac:dyDescent="0.2">
      <c r="B45" s="3"/>
      <c r="C45" s="7"/>
      <c r="D45" s="7"/>
      <c r="E45" s="4"/>
      <c r="F45" s="4"/>
      <c r="G45" s="4"/>
      <c r="H45" s="4"/>
      <c r="I45" s="4"/>
      <c r="J45" s="4"/>
      <c r="K45" s="24"/>
      <c r="L45" s="24"/>
      <c r="M45" s="169"/>
      <c r="O45" s="11"/>
      <c r="P45" s="11"/>
      <c r="Q45" s="11"/>
      <c r="R45" s="11"/>
      <c r="S45" s="11"/>
      <c r="T45" s="11"/>
      <c r="U45" s="11"/>
      <c r="V45" s="11"/>
      <c r="W45" s="11"/>
      <c r="X45" s="11"/>
      <c r="Y45" s="11"/>
    </row>
    <row r="46" spans="2:25" ht="27.75" customHeight="1" x14ac:dyDescent="0.2">
      <c r="B46" s="3"/>
      <c r="C46" s="7"/>
      <c r="D46" s="7"/>
      <c r="E46" s="5" t="s">
        <v>1476</v>
      </c>
      <c r="F46" s="4"/>
      <c r="G46" s="5" t="s">
        <v>1475</v>
      </c>
      <c r="H46" s="4"/>
      <c r="I46" s="4"/>
      <c r="J46" s="4"/>
      <c r="K46" s="24"/>
      <c r="L46" s="24"/>
      <c r="M46" s="169"/>
      <c r="O46" s="11"/>
      <c r="P46" s="11"/>
      <c r="Q46" s="11"/>
      <c r="R46" s="11"/>
      <c r="S46" s="11"/>
      <c r="T46" s="11"/>
      <c r="U46" s="11"/>
      <c r="V46" s="11"/>
      <c r="W46" s="11"/>
      <c r="X46" s="11"/>
      <c r="Y46" s="11"/>
    </row>
    <row r="47" spans="2:25" ht="18.75" customHeight="1" x14ac:dyDescent="0.2">
      <c r="B47" s="3"/>
      <c r="C47" s="7" t="s">
        <v>1474</v>
      </c>
      <c r="D47" s="7"/>
      <c r="E47" s="319">
        <v>47</v>
      </c>
      <c r="F47" s="349" t="s">
        <v>1816</v>
      </c>
      <c r="G47" s="350"/>
      <c r="H47" s="350"/>
      <c r="I47" s="171"/>
      <c r="J47" s="171"/>
      <c r="K47" s="171"/>
      <c r="L47" s="171"/>
      <c r="M47" s="169"/>
      <c r="O47" s="11"/>
      <c r="P47" s="11"/>
      <c r="Q47" s="11"/>
      <c r="R47" s="11"/>
      <c r="S47" s="11"/>
      <c r="T47" s="11"/>
      <c r="U47" s="11"/>
      <c r="V47" s="11"/>
      <c r="W47" s="11"/>
      <c r="X47" s="11"/>
      <c r="Y47" s="11"/>
    </row>
    <row r="48" spans="2:25" ht="18.75" customHeight="1" x14ac:dyDescent="0.2">
      <c r="B48" s="3"/>
      <c r="C48" s="7" t="s">
        <v>1473</v>
      </c>
      <c r="D48" s="7"/>
      <c r="E48" s="319">
        <v>47</v>
      </c>
      <c r="F48" s="615" t="s">
        <v>1549</v>
      </c>
      <c r="G48" s="350"/>
      <c r="H48" s="350"/>
      <c r="I48" s="171"/>
      <c r="J48" s="171"/>
      <c r="K48" s="171"/>
      <c r="L48" s="171"/>
      <c r="M48" s="169"/>
      <c r="O48" s="11"/>
      <c r="P48" s="11"/>
      <c r="Q48" s="11"/>
      <c r="R48" s="11"/>
      <c r="S48" s="11"/>
      <c r="T48" s="11"/>
      <c r="U48" s="11"/>
      <c r="V48" s="11"/>
      <c r="W48" s="11"/>
      <c r="X48" s="11"/>
      <c r="Y48" s="11"/>
    </row>
    <row r="49" spans="2:25" ht="18.75" customHeight="1" x14ac:dyDescent="0.2">
      <c r="B49" s="3"/>
      <c r="C49" s="4"/>
      <c r="D49" s="4"/>
      <c r="E49" s="17"/>
      <c r="F49" s="4"/>
      <c r="G49" s="4"/>
      <c r="H49" s="4"/>
      <c r="I49" s="4"/>
      <c r="J49" s="4"/>
      <c r="K49" s="4"/>
      <c r="L49" s="4"/>
      <c r="M49" s="15"/>
      <c r="O49" s="11"/>
      <c r="P49" s="11"/>
      <c r="Q49" s="11"/>
      <c r="R49" s="11"/>
      <c r="S49" s="11"/>
      <c r="T49" s="11"/>
      <c r="U49" s="11"/>
      <c r="V49" s="11"/>
      <c r="W49" s="11"/>
      <c r="X49" s="11"/>
      <c r="Y49" s="11"/>
    </row>
    <row r="50" spans="2:25" ht="18.75" customHeight="1" x14ac:dyDescent="0.2">
      <c r="B50" s="3"/>
      <c r="C50" s="16" t="s">
        <v>1472</v>
      </c>
      <c r="D50" s="16"/>
      <c r="E50" s="4"/>
      <c r="F50" s="4"/>
      <c r="G50" s="4"/>
      <c r="H50" s="4"/>
      <c r="I50" s="4"/>
      <c r="J50" s="4"/>
      <c r="K50" s="4"/>
      <c r="L50" s="4"/>
      <c r="M50" s="15"/>
      <c r="O50" s="11"/>
      <c r="P50" s="11"/>
      <c r="Q50" s="11"/>
      <c r="R50" s="11"/>
      <c r="S50" s="11"/>
      <c r="T50" s="11"/>
      <c r="U50" s="11"/>
      <c r="V50" s="11"/>
      <c r="W50" s="11"/>
      <c r="X50" s="11"/>
      <c r="Y50" s="11"/>
    </row>
    <row r="51" spans="2:25" ht="18.75" customHeight="1" x14ac:dyDescent="0.2">
      <c r="B51" s="3"/>
      <c r="C51" s="7" t="s">
        <v>1471</v>
      </c>
      <c r="D51" s="7"/>
      <c r="E51" s="351"/>
      <c r="F51" s="352"/>
      <c r="G51" s="352"/>
      <c r="H51" s="352"/>
      <c r="I51" s="352"/>
      <c r="J51" s="352"/>
      <c r="K51" s="352"/>
      <c r="L51" s="353"/>
      <c r="M51" s="169"/>
    </row>
    <row r="52" spans="2:25" ht="18.75" customHeight="1" x14ac:dyDescent="0.2">
      <c r="B52" s="3"/>
      <c r="C52" s="7" t="s">
        <v>1470</v>
      </c>
      <c r="D52" s="7"/>
      <c r="E52" s="351"/>
      <c r="F52" s="352"/>
      <c r="G52" s="352"/>
      <c r="H52" s="352"/>
      <c r="I52" s="352"/>
      <c r="J52" s="352"/>
      <c r="K52" s="352"/>
      <c r="L52" s="353"/>
      <c r="M52" s="169"/>
      <c r="O52" s="11"/>
      <c r="P52" s="11"/>
      <c r="Q52" s="11"/>
      <c r="R52" s="11"/>
      <c r="S52" s="11"/>
      <c r="T52" s="11"/>
      <c r="U52" s="11"/>
      <c r="V52" s="11"/>
      <c r="W52" s="11"/>
      <c r="X52" s="11"/>
      <c r="Y52" s="11"/>
    </row>
    <row r="53" spans="2:25" ht="18.75" customHeight="1" x14ac:dyDescent="0.2">
      <c r="B53" s="3"/>
      <c r="C53" s="7" t="s">
        <v>1469</v>
      </c>
      <c r="D53" s="7"/>
      <c r="E53" s="351"/>
      <c r="F53" s="352"/>
      <c r="G53" s="352"/>
      <c r="H53" s="352"/>
      <c r="I53" s="352"/>
      <c r="J53" s="352"/>
      <c r="K53" s="352"/>
      <c r="L53" s="353"/>
      <c r="M53" s="169"/>
      <c r="O53" s="11"/>
      <c r="P53" s="11"/>
      <c r="Q53" s="11"/>
      <c r="R53" s="11"/>
      <c r="S53" s="11"/>
      <c r="T53" s="11"/>
      <c r="U53" s="11"/>
      <c r="V53" s="11"/>
      <c r="W53" s="11"/>
      <c r="X53" s="11"/>
      <c r="Y53" s="11"/>
    </row>
    <row r="54" spans="2:25" ht="18.75" customHeight="1" x14ac:dyDescent="0.2">
      <c r="B54" s="3"/>
      <c r="C54" s="7" t="s">
        <v>1468</v>
      </c>
      <c r="D54" s="7"/>
      <c r="E54" s="351"/>
      <c r="F54" s="352"/>
      <c r="G54" s="352"/>
      <c r="H54" s="352"/>
      <c r="I54" s="352"/>
      <c r="J54" s="352"/>
      <c r="K54" s="352"/>
      <c r="L54" s="353"/>
      <c r="M54" s="169"/>
      <c r="O54" s="11"/>
      <c r="P54" s="11"/>
      <c r="Q54" s="11"/>
      <c r="R54" s="11"/>
      <c r="S54" s="11"/>
      <c r="T54" s="11"/>
      <c r="U54" s="11"/>
      <c r="V54" s="11"/>
      <c r="W54" s="11"/>
      <c r="X54" s="11"/>
      <c r="Y54" s="11"/>
    </row>
    <row r="55" spans="2:25" ht="18.75" customHeight="1" x14ac:dyDescent="0.2">
      <c r="B55" s="3"/>
      <c r="C55" s="7" t="s">
        <v>1467</v>
      </c>
      <c r="D55" s="7"/>
      <c r="E55" s="351"/>
      <c r="F55" s="355"/>
      <c r="G55" s="355"/>
      <c r="H55" s="355"/>
      <c r="I55" s="356"/>
      <c r="J55" s="22"/>
      <c r="K55" s="22"/>
      <c r="L55" s="22"/>
      <c r="M55" s="169"/>
      <c r="O55" s="11"/>
      <c r="P55" s="11"/>
      <c r="Q55" s="11"/>
      <c r="R55" s="11"/>
      <c r="S55" s="11"/>
      <c r="T55" s="11"/>
      <c r="U55" s="11"/>
      <c r="V55" s="11"/>
      <c r="W55" s="11"/>
      <c r="X55" s="11"/>
      <c r="Y55" s="11"/>
    </row>
    <row r="56" spans="2:25" ht="21" customHeight="1" x14ac:dyDescent="0.2">
      <c r="B56" s="172"/>
      <c r="C56" s="173"/>
      <c r="D56" s="173"/>
      <c r="E56" s="173"/>
      <c r="F56" s="173"/>
      <c r="G56" s="173"/>
      <c r="H56" s="173"/>
      <c r="I56" s="173"/>
      <c r="J56" s="173"/>
      <c r="K56" s="10"/>
      <c r="L56" s="10"/>
      <c r="M56" s="174"/>
      <c r="O56" s="11"/>
      <c r="P56" s="11"/>
      <c r="Q56" s="11"/>
      <c r="R56" s="11"/>
      <c r="S56" s="11"/>
      <c r="T56" s="11"/>
      <c r="U56" s="11"/>
      <c r="V56" s="11"/>
      <c r="W56" s="11"/>
      <c r="X56" s="11"/>
      <c r="Y56" s="11"/>
    </row>
  </sheetData>
  <sheetProtection selectLockedCells="1"/>
  <mergeCells count="35">
    <mergeCell ref="E55:I55"/>
    <mergeCell ref="E53:L53"/>
    <mergeCell ref="E52:L52"/>
    <mergeCell ref="F47:H47"/>
    <mergeCell ref="F48:H48"/>
    <mergeCell ref="E54:L54"/>
    <mergeCell ref="E51:L51"/>
    <mergeCell ref="F34:H34"/>
    <mergeCell ref="E31:L31"/>
    <mergeCell ref="E32:L32"/>
    <mergeCell ref="E40:L40"/>
    <mergeCell ref="I17:L17"/>
    <mergeCell ref="F17:H17"/>
    <mergeCell ref="E22:L22"/>
    <mergeCell ref="E23:L23"/>
    <mergeCell ref="E44:L44"/>
    <mergeCell ref="F35:H35"/>
    <mergeCell ref="E41:L41"/>
    <mergeCell ref="E38:L38"/>
    <mergeCell ref="E39:L39"/>
    <mergeCell ref="E42:H42"/>
    <mergeCell ref="E5:L5"/>
    <mergeCell ref="I30:L30"/>
    <mergeCell ref="E11:L12"/>
    <mergeCell ref="C1:M1"/>
    <mergeCell ref="F18:H18"/>
    <mergeCell ref="E8:L9"/>
    <mergeCell ref="F25:H25"/>
    <mergeCell ref="F26:H26"/>
    <mergeCell ref="F29:H29"/>
    <mergeCell ref="I29:L29"/>
    <mergeCell ref="E14:L14"/>
    <mergeCell ref="I18:L18"/>
    <mergeCell ref="E20:L20"/>
    <mergeCell ref="F30:H30"/>
  </mergeCells>
  <phoneticPr fontId="0" type="noConversion"/>
  <conditionalFormatting sqref="E27:H27 I32:L36 E32:H32 I22:L27 E22:H23">
    <cfRule type="expression" dxfId="4" priority="1" stopIfTrue="1">
      <formula>#REF!</formula>
    </cfRule>
  </conditionalFormatting>
  <dataValidations count="6">
    <dataValidation type="list" allowBlank="1" showInputMessage="1" showErrorMessage="1" sqref="E14:L14">
      <formula1>type_entities</formula1>
    </dataValidation>
    <dataValidation type="list" allowBlank="1" showInputMessage="1" showErrorMessage="1" sqref="E5:L5">
      <formula1>contact_type</formula1>
    </dataValidation>
    <dataValidation type="list" allowBlank="1" showInputMessage="1" showErrorMessage="1" sqref="E21">
      <formula1>#REF!</formula1>
    </dataValidation>
    <dataValidation type="list" allowBlank="1" showInputMessage="1" showErrorMessage="1" sqref="E30 E18">
      <formula1>salutation</formula1>
    </dataValidation>
    <dataValidation type="whole" allowBlank="1" showInputMessage="1" showErrorMessage="1" error="Please enter a valid international country code" sqref="E47:E48 E25:E26 E34:E36">
      <formula1>1</formula1>
      <formula2>2000</formula2>
    </dataValidation>
    <dataValidation type="list" allowBlank="1" showInputMessage="1" showErrorMessage="1" sqref="E42:H42 E55:I55">
      <formula1>Countries</formula1>
    </dataValidation>
  </dataValidations>
  <hyperlinks>
    <hyperlink ref="E22" r:id="rId1"/>
    <hyperlink ref="E44" r:id="rId2"/>
    <hyperlink ref="E23" r:id="rId3"/>
  </hyperlinks>
  <printOptions horizontalCentered="1"/>
  <pageMargins left="0.74803149606299213" right="0.74803149606299213" top="0.98425196850393704" bottom="0.98425196850393704" header="0.51181102362204722" footer="0.51181102362204722"/>
  <pageSetup paperSize="9" scale="61" orientation="portrait" horizontalDpi="4294967293" verticalDpi="300" r:id="rId4"/>
  <headerFooter alignWithMargins="0">
    <oddHeader>&amp;C&amp;"Arial,Bold"&amp;18Financial Mechanism Application Form - Part I</oddHeader>
    <oddFooter>&amp;CPage &amp;P&amp;Rv3.65</oddFooter>
  </headerFooter>
  <drawing r:id="rId5"/>
  <legacyDrawing r:id="rId6"/>
  <controls>
    <mc:AlternateContent xmlns:mc="http://schemas.openxmlformats.org/markup-compatibility/2006">
      <mc:Choice Requires="x14">
        <control shapeId="49177" r:id="rId7" name="TextBox2">
          <controlPr defaultSize="0" autoLine="0" autoPict="0" r:id="rId8">
            <anchor moveWithCells="1" sizeWithCells="1">
              <from>
                <xdr:col>1</xdr:col>
                <xdr:colOff>66675</xdr:colOff>
                <xdr:row>56</xdr:row>
                <xdr:rowOff>0</xdr:rowOff>
              </from>
              <to>
                <xdr:col>12</xdr:col>
                <xdr:colOff>161925</xdr:colOff>
                <xdr:row>56</xdr:row>
                <xdr:rowOff>0</xdr:rowOff>
              </to>
            </anchor>
          </controlPr>
        </control>
      </mc:Choice>
      <mc:Fallback>
        <control shapeId="49177" r:id="rId7" name="TextBox2"/>
      </mc:Fallback>
    </mc:AlternateContent>
    <mc:AlternateContent xmlns:mc="http://schemas.openxmlformats.org/markup-compatibility/2006">
      <mc:Choice Requires="x14">
        <control shapeId="49176" r:id="rId9" name="TextBox1">
          <controlPr defaultSize="0" autoLine="0" autoPict="0" r:id="rId8">
            <anchor moveWithCells="1" sizeWithCells="1">
              <from>
                <xdr:col>1</xdr:col>
                <xdr:colOff>66675</xdr:colOff>
                <xdr:row>56</xdr:row>
                <xdr:rowOff>0</xdr:rowOff>
              </from>
              <to>
                <xdr:col>12</xdr:col>
                <xdr:colOff>161925</xdr:colOff>
                <xdr:row>56</xdr:row>
                <xdr:rowOff>0</xdr:rowOff>
              </to>
            </anchor>
          </controlPr>
        </control>
      </mc:Choice>
      <mc:Fallback>
        <control shapeId="49176" r:id="rId9" name="TextBox1"/>
      </mc:Fallback>
    </mc:AlternateContent>
    <mc:AlternateContent xmlns:mc="http://schemas.openxmlformats.org/markup-compatibility/2006">
      <mc:Choice Requires="x14">
        <control shapeId="49175" r:id="rId10" name="TextBoxA51a">
          <controlPr defaultSize="0" autoLine="0" autoPict="0" r:id="rId8">
            <anchor moveWithCells="1" sizeWithCells="1">
              <from>
                <xdr:col>1</xdr:col>
                <xdr:colOff>66675</xdr:colOff>
                <xdr:row>56</xdr:row>
                <xdr:rowOff>0</xdr:rowOff>
              </from>
              <to>
                <xdr:col>12</xdr:col>
                <xdr:colOff>161925</xdr:colOff>
                <xdr:row>56</xdr:row>
                <xdr:rowOff>0</xdr:rowOff>
              </to>
            </anchor>
          </controlPr>
        </control>
      </mc:Choice>
      <mc:Fallback>
        <control shapeId="49175" r:id="rId10" name="TextBoxA51a"/>
      </mc:Fallback>
    </mc:AlternateContent>
    <mc:AlternateContent xmlns:mc="http://schemas.openxmlformats.org/markup-compatibility/2006">
      <mc:Choice Requires="x14">
        <control shapeId="49174" r:id="rId11" name="TextBoxA10">
          <controlPr defaultSize="0" autoLine="0" autoPict="0" r:id="rId8">
            <anchor moveWithCells="1" sizeWithCells="1">
              <from>
                <xdr:col>1</xdr:col>
                <xdr:colOff>66675</xdr:colOff>
                <xdr:row>56</xdr:row>
                <xdr:rowOff>0</xdr:rowOff>
              </from>
              <to>
                <xdr:col>12</xdr:col>
                <xdr:colOff>161925</xdr:colOff>
                <xdr:row>56</xdr:row>
                <xdr:rowOff>0</xdr:rowOff>
              </to>
            </anchor>
          </controlPr>
        </control>
      </mc:Choice>
      <mc:Fallback>
        <control shapeId="49174" r:id="rId11" name="TextBoxA10"/>
      </mc:Fallback>
    </mc:AlternateContent>
    <mc:AlternateContent xmlns:mc="http://schemas.openxmlformats.org/markup-compatibility/2006">
      <mc:Choice Requires="x14">
        <control shapeId="49173" r:id="rId12" name="TextBoxA94">
          <controlPr defaultSize="0" autoLine="0" autoPict="0" r:id="rId8">
            <anchor moveWithCells="1" sizeWithCells="1">
              <from>
                <xdr:col>1</xdr:col>
                <xdr:colOff>66675</xdr:colOff>
                <xdr:row>56</xdr:row>
                <xdr:rowOff>0</xdr:rowOff>
              </from>
              <to>
                <xdr:col>12</xdr:col>
                <xdr:colOff>161925</xdr:colOff>
                <xdr:row>56</xdr:row>
                <xdr:rowOff>0</xdr:rowOff>
              </to>
            </anchor>
          </controlPr>
        </control>
      </mc:Choice>
      <mc:Fallback>
        <control shapeId="49173" r:id="rId12" name="TextBoxA94"/>
      </mc:Fallback>
    </mc:AlternateContent>
    <mc:AlternateContent xmlns:mc="http://schemas.openxmlformats.org/markup-compatibility/2006">
      <mc:Choice Requires="x14">
        <control shapeId="49172" r:id="rId13" name="TextBoxA93">
          <controlPr defaultSize="0" autoLine="0" autoPict="0" r:id="rId8">
            <anchor moveWithCells="1" sizeWithCells="1">
              <from>
                <xdr:col>1</xdr:col>
                <xdr:colOff>66675</xdr:colOff>
                <xdr:row>56</xdr:row>
                <xdr:rowOff>0</xdr:rowOff>
              </from>
              <to>
                <xdr:col>12</xdr:col>
                <xdr:colOff>161925</xdr:colOff>
                <xdr:row>56</xdr:row>
                <xdr:rowOff>0</xdr:rowOff>
              </to>
            </anchor>
          </controlPr>
        </control>
      </mc:Choice>
      <mc:Fallback>
        <control shapeId="49172" r:id="rId13" name="TextBoxA93"/>
      </mc:Fallback>
    </mc:AlternateContent>
    <mc:AlternateContent xmlns:mc="http://schemas.openxmlformats.org/markup-compatibility/2006">
      <mc:Choice Requires="x14">
        <control shapeId="49171" r:id="rId14" name="TextBoxA92">
          <controlPr defaultSize="0" autoLine="0" autoPict="0" r:id="rId8">
            <anchor moveWithCells="1" sizeWithCells="1">
              <from>
                <xdr:col>1</xdr:col>
                <xdr:colOff>66675</xdr:colOff>
                <xdr:row>56</xdr:row>
                <xdr:rowOff>0</xdr:rowOff>
              </from>
              <to>
                <xdr:col>12</xdr:col>
                <xdr:colOff>161925</xdr:colOff>
                <xdr:row>56</xdr:row>
                <xdr:rowOff>0</xdr:rowOff>
              </to>
            </anchor>
          </controlPr>
        </control>
      </mc:Choice>
      <mc:Fallback>
        <control shapeId="49171" r:id="rId14" name="TextBoxA92"/>
      </mc:Fallback>
    </mc:AlternateContent>
    <mc:AlternateContent xmlns:mc="http://schemas.openxmlformats.org/markup-compatibility/2006">
      <mc:Choice Requires="x14">
        <control shapeId="49170" r:id="rId15" name="TextBoxA913">
          <controlPr defaultSize="0" autoLine="0" autoPict="0" r:id="rId8">
            <anchor moveWithCells="1" sizeWithCells="1">
              <from>
                <xdr:col>1</xdr:col>
                <xdr:colOff>66675</xdr:colOff>
                <xdr:row>56</xdr:row>
                <xdr:rowOff>0</xdr:rowOff>
              </from>
              <to>
                <xdr:col>12</xdr:col>
                <xdr:colOff>161925</xdr:colOff>
                <xdr:row>56</xdr:row>
                <xdr:rowOff>0</xdr:rowOff>
              </to>
            </anchor>
          </controlPr>
        </control>
      </mc:Choice>
      <mc:Fallback>
        <control shapeId="49170" r:id="rId15" name="TextBoxA913"/>
      </mc:Fallback>
    </mc:AlternateContent>
    <mc:AlternateContent xmlns:mc="http://schemas.openxmlformats.org/markup-compatibility/2006">
      <mc:Choice Requires="x14">
        <control shapeId="49169" r:id="rId16" name="TextBoxA912">
          <controlPr defaultSize="0" autoLine="0" autoPict="0" r:id="rId8">
            <anchor moveWithCells="1" sizeWithCells="1">
              <from>
                <xdr:col>1</xdr:col>
                <xdr:colOff>66675</xdr:colOff>
                <xdr:row>56</xdr:row>
                <xdr:rowOff>0</xdr:rowOff>
              </from>
              <to>
                <xdr:col>12</xdr:col>
                <xdr:colOff>161925</xdr:colOff>
                <xdr:row>56</xdr:row>
                <xdr:rowOff>0</xdr:rowOff>
              </to>
            </anchor>
          </controlPr>
        </control>
      </mc:Choice>
      <mc:Fallback>
        <control shapeId="49169" r:id="rId16" name="TextBoxA912"/>
      </mc:Fallback>
    </mc:AlternateContent>
    <mc:AlternateContent xmlns:mc="http://schemas.openxmlformats.org/markup-compatibility/2006">
      <mc:Choice Requires="x14">
        <control shapeId="49168" r:id="rId17" name="TextBoxA911">
          <controlPr defaultSize="0" autoLine="0" autoPict="0" r:id="rId8">
            <anchor moveWithCells="1" sizeWithCells="1">
              <from>
                <xdr:col>1</xdr:col>
                <xdr:colOff>66675</xdr:colOff>
                <xdr:row>56</xdr:row>
                <xdr:rowOff>0</xdr:rowOff>
              </from>
              <to>
                <xdr:col>12</xdr:col>
                <xdr:colOff>161925</xdr:colOff>
                <xdr:row>56</xdr:row>
                <xdr:rowOff>0</xdr:rowOff>
              </to>
            </anchor>
          </controlPr>
        </control>
      </mc:Choice>
      <mc:Fallback>
        <control shapeId="49168" r:id="rId17" name="TextBoxA911"/>
      </mc:Fallback>
    </mc:AlternateContent>
    <mc:AlternateContent xmlns:mc="http://schemas.openxmlformats.org/markup-compatibility/2006">
      <mc:Choice Requires="x14">
        <control shapeId="49167" r:id="rId18" name="TextBoxA7">
          <controlPr defaultSize="0" autoLine="0" autoPict="0" r:id="rId8">
            <anchor moveWithCells="1" sizeWithCells="1">
              <from>
                <xdr:col>1</xdr:col>
                <xdr:colOff>66675</xdr:colOff>
                <xdr:row>56</xdr:row>
                <xdr:rowOff>0</xdr:rowOff>
              </from>
              <to>
                <xdr:col>12</xdr:col>
                <xdr:colOff>161925</xdr:colOff>
                <xdr:row>56</xdr:row>
                <xdr:rowOff>0</xdr:rowOff>
              </to>
            </anchor>
          </controlPr>
        </control>
      </mc:Choice>
      <mc:Fallback>
        <control shapeId="49167" r:id="rId18" name="TextBoxA7"/>
      </mc:Fallback>
    </mc:AlternateContent>
    <mc:AlternateContent xmlns:mc="http://schemas.openxmlformats.org/markup-compatibility/2006">
      <mc:Choice Requires="x14">
        <control shapeId="49166" r:id="rId19" name="TextBoxA64">
          <controlPr defaultSize="0" autoLine="0" autoPict="0" r:id="rId8">
            <anchor moveWithCells="1" sizeWithCells="1">
              <from>
                <xdr:col>1</xdr:col>
                <xdr:colOff>66675</xdr:colOff>
                <xdr:row>56</xdr:row>
                <xdr:rowOff>0</xdr:rowOff>
              </from>
              <to>
                <xdr:col>12</xdr:col>
                <xdr:colOff>161925</xdr:colOff>
                <xdr:row>56</xdr:row>
                <xdr:rowOff>0</xdr:rowOff>
              </to>
            </anchor>
          </controlPr>
        </control>
      </mc:Choice>
      <mc:Fallback>
        <control shapeId="49166" r:id="rId19" name="TextBoxA64"/>
      </mc:Fallback>
    </mc:AlternateContent>
    <mc:AlternateContent xmlns:mc="http://schemas.openxmlformats.org/markup-compatibility/2006">
      <mc:Choice Requires="x14">
        <control shapeId="49165" r:id="rId20" name="TextBoxA63">
          <controlPr defaultSize="0" autoLine="0" autoPict="0" r:id="rId8">
            <anchor moveWithCells="1" sizeWithCells="1">
              <from>
                <xdr:col>1</xdr:col>
                <xdr:colOff>66675</xdr:colOff>
                <xdr:row>56</xdr:row>
                <xdr:rowOff>0</xdr:rowOff>
              </from>
              <to>
                <xdr:col>12</xdr:col>
                <xdr:colOff>161925</xdr:colOff>
                <xdr:row>56</xdr:row>
                <xdr:rowOff>0</xdr:rowOff>
              </to>
            </anchor>
          </controlPr>
        </control>
      </mc:Choice>
      <mc:Fallback>
        <control shapeId="49165" r:id="rId20" name="TextBoxA63"/>
      </mc:Fallback>
    </mc:AlternateContent>
    <mc:AlternateContent xmlns:mc="http://schemas.openxmlformats.org/markup-compatibility/2006">
      <mc:Choice Requires="x14">
        <control shapeId="49164" r:id="rId21" name="TextBoxA62">
          <controlPr defaultSize="0" autoLine="0" autoPict="0" r:id="rId8">
            <anchor moveWithCells="1" sizeWithCells="1">
              <from>
                <xdr:col>1</xdr:col>
                <xdr:colOff>66675</xdr:colOff>
                <xdr:row>56</xdr:row>
                <xdr:rowOff>0</xdr:rowOff>
              </from>
              <to>
                <xdr:col>12</xdr:col>
                <xdr:colOff>161925</xdr:colOff>
                <xdr:row>56</xdr:row>
                <xdr:rowOff>0</xdr:rowOff>
              </to>
            </anchor>
          </controlPr>
        </control>
      </mc:Choice>
      <mc:Fallback>
        <control shapeId="49164" r:id="rId21" name="TextBoxA62"/>
      </mc:Fallback>
    </mc:AlternateContent>
    <mc:AlternateContent xmlns:mc="http://schemas.openxmlformats.org/markup-compatibility/2006">
      <mc:Choice Requires="x14">
        <control shapeId="49163" r:id="rId22" name="TextBoxA61">
          <controlPr defaultSize="0" autoLine="0" autoPict="0" r:id="rId8">
            <anchor moveWithCells="1" sizeWithCells="1">
              <from>
                <xdr:col>1</xdr:col>
                <xdr:colOff>66675</xdr:colOff>
                <xdr:row>56</xdr:row>
                <xdr:rowOff>0</xdr:rowOff>
              </from>
              <to>
                <xdr:col>12</xdr:col>
                <xdr:colOff>161925</xdr:colOff>
                <xdr:row>56</xdr:row>
                <xdr:rowOff>0</xdr:rowOff>
              </to>
            </anchor>
          </controlPr>
        </control>
      </mc:Choice>
      <mc:Fallback>
        <control shapeId="49163" r:id="rId22" name="TextBoxA61"/>
      </mc:Fallback>
    </mc:AlternateContent>
    <mc:AlternateContent xmlns:mc="http://schemas.openxmlformats.org/markup-compatibility/2006">
      <mc:Choice Requires="x14">
        <control shapeId="49162" r:id="rId23" name="TextBoxA53">
          <controlPr defaultSize="0" autoLine="0" autoPict="0" r:id="rId8">
            <anchor moveWithCells="1" sizeWithCells="1">
              <from>
                <xdr:col>1</xdr:col>
                <xdr:colOff>66675</xdr:colOff>
                <xdr:row>56</xdr:row>
                <xdr:rowOff>0</xdr:rowOff>
              </from>
              <to>
                <xdr:col>12</xdr:col>
                <xdr:colOff>161925</xdr:colOff>
                <xdr:row>56</xdr:row>
                <xdr:rowOff>0</xdr:rowOff>
              </to>
            </anchor>
          </controlPr>
        </control>
      </mc:Choice>
      <mc:Fallback>
        <control shapeId="49162" r:id="rId23" name="TextBoxA53"/>
      </mc:Fallback>
    </mc:AlternateContent>
    <mc:AlternateContent xmlns:mc="http://schemas.openxmlformats.org/markup-compatibility/2006">
      <mc:Choice Requires="x14">
        <control shapeId="49161" r:id="rId24" name="TextBoxA51b">
          <controlPr defaultSize="0" autoLine="0" autoPict="0" r:id="rId8">
            <anchor moveWithCells="1" sizeWithCells="1">
              <from>
                <xdr:col>1</xdr:col>
                <xdr:colOff>66675</xdr:colOff>
                <xdr:row>56</xdr:row>
                <xdr:rowOff>0</xdr:rowOff>
              </from>
              <to>
                <xdr:col>12</xdr:col>
                <xdr:colOff>161925</xdr:colOff>
                <xdr:row>56</xdr:row>
                <xdr:rowOff>0</xdr:rowOff>
              </to>
            </anchor>
          </controlPr>
        </control>
      </mc:Choice>
      <mc:Fallback>
        <control shapeId="49161" r:id="rId24" name="TextBoxA51b"/>
      </mc:Fallback>
    </mc:AlternateContent>
    <mc:AlternateContent xmlns:mc="http://schemas.openxmlformats.org/markup-compatibility/2006">
      <mc:Choice Requires="x14">
        <control shapeId="49160" r:id="rId25" name="TextBoxA472">
          <controlPr defaultSize="0" autoLine="0" autoPict="0" r:id="rId8">
            <anchor moveWithCells="1" sizeWithCells="1">
              <from>
                <xdr:col>1</xdr:col>
                <xdr:colOff>66675</xdr:colOff>
                <xdr:row>56</xdr:row>
                <xdr:rowOff>0</xdr:rowOff>
              </from>
              <to>
                <xdr:col>12</xdr:col>
                <xdr:colOff>161925</xdr:colOff>
                <xdr:row>56</xdr:row>
                <xdr:rowOff>0</xdr:rowOff>
              </to>
            </anchor>
          </controlPr>
        </control>
      </mc:Choice>
      <mc:Fallback>
        <control shapeId="49160" r:id="rId25" name="TextBoxA472"/>
      </mc:Fallback>
    </mc:AlternateContent>
    <mc:AlternateContent xmlns:mc="http://schemas.openxmlformats.org/markup-compatibility/2006">
      <mc:Choice Requires="x14">
        <control shapeId="49159" r:id="rId26" name="TextBoxA471">
          <controlPr defaultSize="0" autoLine="0" autoPict="0" r:id="rId8">
            <anchor moveWithCells="1" sizeWithCells="1">
              <from>
                <xdr:col>1</xdr:col>
                <xdr:colOff>66675</xdr:colOff>
                <xdr:row>56</xdr:row>
                <xdr:rowOff>0</xdr:rowOff>
              </from>
              <to>
                <xdr:col>12</xdr:col>
                <xdr:colOff>161925</xdr:colOff>
                <xdr:row>56</xdr:row>
                <xdr:rowOff>0</xdr:rowOff>
              </to>
            </anchor>
          </controlPr>
        </control>
      </mc:Choice>
      <mc:Fallback>
        <control shapeId="49159" r:id="rId26" name="TextBoxA471"/>
      </mc:Fallback>
    </mc:AlternateContent>
    <mc:AlternateContent xmlns:mc="http://schemas.openxmlformats.org/markup-compatibility/2006">
      <mc:Choice Requires="x14">
        <control shapeId="49158" r:id="rId27" name="TextBoxA452">
          <controlPr autoLine="0" autoPict="0" r:id="rId8">
            <anchor moveWithCells="1" sizeWithCells="1">
              <from>
                <xdr:col>1</xdr:col>
                <xdr:colOff>66675</xdr:colOff>
                <xdr:row>56</xdr:row>
                <xdr:rowOff>0</xdr:rowOff>
              </from>
              <to>
                <xdr:col>12</xdr:col>
                <xdr:colOff>161925</xdr:colOff>
                <xdr:row>56</xdr:row>
                <xdr:rowOff>0</xdr:rowOff>
              </to>
            </anchor>
          </controlPr>
        </control>
      </mc:Choice>
      <mc:Fallback>
        <control shapeId="49158" r:id="rId27" name="TextBoxA452"/>
      </mc:Fallback>
    </mc:AlternateContent>
    <mc:AlternateContent xmlns:mc="http://schemas.openxmlformats.org/markup-compatibility/2006">
      <mc:Choice Requires="x14">
        <control shapeId="49157" r:id="rId28" name="TextBoxA451">
          <controlPr autoLine="0" autoPict="0" r:id="rId8">
            <anchor moveWithCells="1" sizeWithCells="1">
              <from>
                <xdr:col>1</xdr:col>
                <xdr:colOff>66675</xdr:colOff>
                <xdr:row>56</xdr:row>
                <xdr:rowOff>0</xdr:rowOff>
              </from>
              <to>
                <xdr:col>12</xdr:col>
                <xdr:colOff>161925</xdr:colOff>
                <xdr:row>56</xdr:row>
                <xdr:rowOff>0</xdr:rowOff>
              </to>
            </anchor>
          </controlPr>
        </control>
      </mc:Choice>
      <mc:Fallback>
        <control shapeId="49157" r:id="rId28" name="TextBoxA451"/>
      </mc:Fallback>
    </mc:AlternateContent>
    <mc:AlternateContent xmlns:mc="http://schemas.openxmlformats.org/markup-compatibility/2006">
      <mc:Choice Requires="x14">
        <control shapeId="49156" r:id="rId29" name="TextBoxA42">
          <controlPr defaultSize="0" autoLine="0" autoPict="0" r:id="rId8">
            <anchor moveWithCells="1" sizeWithCells="1">
              <from>
                <xdr:col>1</xdr:col>
                <xdr:colOff>66675</xdr:colOff>
                <xdr:row>56</xdr:row>
                <xdr:rowOff>0</xdr:rowOff>
              </from>
              <to>
                <xdr:col>12</xdr:col>
                <xdr:colOff>161925</xdr:colOff>
                <xdr:row>56</xdr:row>
                <xdr:rowOff>0</xdr:rowOff>
              </to>
            </anchor>
          </controlPr>
        </control>
      </mc:Choice>
      <mc:Fallback>
        <control shapeId="49156" r:id="rId29" name="TextBoxA42"/>
      </mc:Fallback>
    </mc:AlternateContent>
    <mc:AlternateContent xmlns:mc="http://schemas.openxmlformats.org/markup-compatibility/2006">
      <mc:Choice Requires="x14">
        <control shapeId="49155" r:id="rId30" name="TextBoxA12">
          <controlPr autoLine="0" autoPict="0" r:id="rId8">
            <anchor moveWithCells="1" sizeWithCells="1">
              <from>
                <xdr:col>1</xdr:col>
                <xdr:colOff>66675</xdr:colOff>
                <xdr:row>56</xdr:row>
                <xdr:rowOff>0</xdr:rowOff>
              </from>
              <to>
                <xdr:col>12</xdr:col>
                <xdr:colOff>161925</xdr:colOff>
                <xdr:row>56</xdr:row>
                <xdr:rowOff>0</xdr:rowOff>
              </to>
            </anchor>
          </controlPr>
        </control>
      </mc:Choice>
      <mc:Fallback>
        <control shapeId="49155" r:id="rId30" name="TextBoxA12"/>
      </mc:Fallback>
    </mc:AlternateContent>
    <mc:AlternateContent xmlns:mc="http://schemas.openxmlformats.org/markup-compatibility/2006">
      <mc:Choice Requires="x14">
        <control shapeId="49154" r:id="rId31" name="TextBoxA0">
          <controlPr autoLine="0" autoPict="0" r:id="rId8">
            <anchor moveWithCells="1" sizeWithCells="1">
              <from>
                <xdr:col>1</xdr:col>
                <xdr:colOff>66675</xdr:colOff>
                <xdr:row>0</xdr:row>
                <xdr:rowOff>0</xdr:rowOff>
              </from>
              <to>
                <xdr:col>12</xdr:col>
                <xdr:colOff>161925</xdr:colOff>
                <xdr:row>0</xdr:row>
                <xdr:rowOff>0</xdr:rowOff>
              </to>
            </anchor>
          </controlPr>
        </control>
      </mc:Choice>
      <mc:Fallback>
        <control shapeId="49154" r:id="rId31" name="TextBoxA0"/>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indexed="50"/>
  </sheetPr>
  <dimension ref="B1:AE56"/>
  <sheetViews>
    <sheetView workbookViewId="0">
      <selection activeCell="P26" sqref="P26"/>
    </sheetView>
  </sheetViews>
  <sheetFormatPr defaultRowHeight="18.75" customHeight="1" x14ac:dyDescent="0.2"/>
  <cols>
    <col min="1" max="1" width="1.28515625" style="11" customWidth="1"/>
    <col min="2" max="2" width="2.42578125" style="11" customWidth="1"/>
    <col min="3" max="3" width="37.28515625" style="11" customWidth="1"/>
    <col min="4" max="4" width="3" style="11" customWidth="1"/>
    <col min="5" max="5" width="10.5703125" style="11" customWidth="1"/>
    <col min="6" max="9" width="9" style="11" customWidth="1"/>
    <col min="10" max="10" width="12.85546875" style="11" customWidth="1"/>
    <col min="11" max="11" width="9" style="11" customWidth="1"/>
    <col min="12" max="12" width="11.5703125" style="11" customWidth="1"/>
    <col min="13" max="13" width="3.7109375" style="11" customWidth="1"/>
    <col min="14" max="31" width="9.140625" style="4"/>
    <col min="32" max="16384" width="9.140625" style="11"/>
  </cols>
  <sheetData>
    <row r="1" spans="2:25" ht="50.25" customHeight="1" x14ac:dyDescent="0.2">
      <c r="C1" s="359" t="s">
        <v>1495</v>
      </c>
      <c r="D1" s="360"/>
      <c r="E1" s="360"/>
      <c r="F1" s="360"/>
      <c r="G1" s="360"/>
      <c r="H1" s="360"/>
      <c r="I1" s="360"/>
      <c r="J1" s="360"/>
      <c r="K1" s="360"/>
      <c r="L1" s="360"/>
      <c r="M1" s="360"/>
    </row>
    <row r="2" spans="2:25" ht="18.75" customHeight="1" x14ac:dyDescent="0.2">
      <c r="B2" s="150" t="s">
        <v>1498</v>
      </c>
      <c r="O2" s="11"/>
      <c r="P2" s="11"/>
      <c r="Q2" s="11"/>
      <c r="R2" s="11"/>
      <c r="S2" s="11"/>
      <c r="T2" s="11"/>
      <c r="U2" s="11"/>
      <c r="V2" s="11"/>
      <c r="W2" s="11"/>
      <c r="X2" s="11"/>
      <c r="Y2" s="11"/>
    </row>
    <row r="3" spans="2:25" ht="18.75" customHeight="1" x14ac:dyDescent="0.2">
      <c r="B3" s="151" t="s">
        <v>1493</v>
      </c>
      <c r="C3" s="152"/>
      <c r="D3" s="152"/>
      <c r="E3" s="153"/>
      <c r="F3" s="153"/>
      <c r="G3" s="153"/>
      <c r="H3" s="153"/>
      <c r="I3" s="153"/>
      <c r="J3" s="153"/>
      <c r="K3" s="153"/>
      <c r="L3" s="153"/>
      <c r="M3" s="154"/>
      <c r="O3" s="11"/>
      <c r="P3" s="11"/>
      <c r="Q3" s="11"/>
      <c r="R3" s="11"/>
      <c r="S3" s="11"/>
      <c r="T3" s="11"/>
      <c r="U3" s="11"/>
      <c r="V3" s="11"/>
      <c r="W3" s="11"/>
      <c r="X3" s="11"/>
      <c r="Y3" s="11"/>
    </row>
    <row r="4" spans="2:25" ht="18.75" customHeight="1" x14ac:dyDescent="0.2">
      <c r="B4" s="155"/>
      <c r="C4" s="156"/>
      <c r="D4" s="156"/>
      <c r="E4" s="157"/>
      <c r="F4" s="157"/>
      <c r="G4" s="157"/>
      <c r="H4" s="157"/>
      <c r="I4" s="157"/>
      <c r="J4" s="157"/>
      <c r="K4" s="157"/>
      <c r="L4" s="157"/>
      <c r="M4" s="158"/>
      <c r="O4" s="11"/>
      <c r="P4" s="11"/>
      <c r="Q4" s="11"/>
      <c r="R4" s="11"/>
      <c r="S4" s="11"/>
      <c r="T4" s="11"/>
      <c r="U4" s="11"/>
      <c r="V4" s="11"/>
      <c r="W4" s="11"/>
      <c r="X4" s="11"/>
      <c r="Y4" s="11"/>
    </row>
    <row r="5" spans="2:25" ht="18.75" customHeight="1" x14ac:dyDescent="0.2">
      <c r="B5" s="159"/>
      <c r="C5" s="160" t="s">
        <v>1492</v>
      </c>
      <c r="D5" s="161"/>
      <c r="E5" s="361" t="s">
        <v>1496</v>
      </c>
      <c r="F5" s="362"/>
      <c r="G5" s="362"/>
      <c r="H5" s="362"/>
      <c r="I5" s="362"/>
      <c r="J5" s="362"/>
      <c r="K5" s="362"/>
      <c r="L5" s="363"/>
      <c r="M5" s="162"/>
      <c r="O5" s="11"/>
      <c r="P5" s="11"/>
      <c r="Q5" s="11"/>
      <c r="R5" s="11"/>
      <c r="S5" s="11"/>
      <c r="T5" s="11"/>
      <c r="U5" s="11"/>
      <c r="V5" s="11"/>
      <c r="W5" s="11"/>
      <c r="X5" s="11"/>
      <c r="Y5" s="11"/>
    </row>
    <row r="6" spans="2:25" ht="18.75" customHeight="1" x14ac:dyDescent="0.2">
      <c r="B6" s="163"/>
      <c r="C6" s="164"/>
      <c r="D6" s="164"/>
      <c r="E6" s="165"/>
      <c r="F6" s="165"/>
      <c r="G6" s="165"/>
      <c r="H6" s="165"/>
      <c r="I6" s="165"/>
      <c r="J6" s="165"/>
      <c r="K6" s="165"/>
      <c r="L6" s="165"/>
      <c r="M6" s="166"/>
      <c r="O6" s="11"/>
      <c r="P6" s="11"/>
      <c r="Q6" s="11"/>
      <c r="R6" s="11"/>
      <c r="S6" s="11"/>
      <c r="T6" s="11"/>
      <c r="U6" s="11"/>
      <c r="V6" s="11"/>
      <c r="W6" s="11"/>
      <c r="X6" s="11"/>
      <c r="Y6" s="11"/>
    </row>
    <row r="7" spans="2:25" ht="18.75" customHeight="1" x14ac:dyDescent="0.2">
      <c r="B7" s="159"/>
      <c r="C7" s="16" t="s">
        <v>1490</v>
      </c>
      <c r="D7" s="16"/>
      <c r="E7" s="167"/>
      <c r="F7" s="167"/>
      <c r="G7" s="167"/>
      <c r="H7" s="167"/>
      <c r="I7" s="167"/>
      <c r="J7" s="167"/>
      <c r="K7" s="167"/>
      <c r="L7" s="167"/>
      <c r="M7" s="162"/>
      <c r="O7" s="11"/>
      <c r="P7" s="11"/>
      <c r="Q7" s="11"/>
      <c r="R7" s="11"/>
      <c r="S7" s="11"/>
      <c r="T7" s="11"/>
      <c r="U7" s="11"/>
      <c r="V7" s="11"/>
      <c r="W7" s="11"/>
      <c r="X7" s="11"/>
      <c r="Y7" s="11"/>
    </row>
    <row r="8" spans="2:25" ht="21.75" customHeight="1" x14ac:dyDescent="0.2">
      <c r="B8" s="159"/>
      <c r="C8" s="7" t="s">
        <v>1489</v>
      </c>
      <c r="D8" s="7"/>
      <c r="E8" s="364" t="s">
        <v>1759</v>
      </c>
      <c r="F8" s="365"/>
      <c r="G8" s="365"/>
      <c r="H8" s="365"/>
      <c r="I8" s="365"/>
      <c r="J8" s="365"/>
      <c r="K8" s="365"/>
      <c r="L8" s="366"/>
      <c r="M8" s="162"/>
      <c r="O8" s="11"/>
      <c r="P8" s="11"/>
      <c r="Q8" s="11"/>
      <c r="R8" s="11"/>
      <c r="S8" s="11"/>
      <c r="T8" s="11"/>
      <c r="U8" s="11"/>
      <c r="V8" s="11"/>
      <c r="W8" s="11"/>
      <c r="X8" s="11"/>
      <c r="Y8" s="11"/>
    </row>
    <row r="9" spans="2:25" ht="21.75" customHeight="1" x14ac:dyDescent="0.2">
      <c r="B9" s="159"/>
      <c r="C9" s="7"/>
      <c r="D9" s="7"/>
      <c r="E9" s="367"/>
      <c r="F9" s="368"/>
      <c r="G9" s="368"/>
      <c r="H9" s="368"/>
      <c r="I9" s="368"/>
      <c r="J9" s="368"/>
      <c r="K9" s="368"/>
      <c r="L9" s="369"/>
      <c r="M9" s="162"/>
      <c r="O9" s="11"/>
      <c r="P9" s="11"/>
      <c r="Q9" s="11"/>
      <c r="R9" s="11"/>
      <c r="S9" s="11"/>
      <c r="T9" s="11"/>
      <c r="U9" s="11"/>
      <c r="V9" s="11"/>
      <c r="W9" s="11"/>
      <c r="X9" s="11"/>
      <c r="Y9" s="11"/>
    </row>
    <row r="10" spans="2:25" ht="11.25" customHeight="1" x14ac:dyDescent="0.2">
      <c r="B10" s="159"/>
      <c r="C10" s="161"/>
      <c r="D10" s="161"/>
      <c r="E10" s="167"/>
      <c r="F10" s="167"/>
      <c r="G10" s="167"/>
      <c r="H10" s="167"/>
      <c r="I10" s="167"/>
      <c r="J10" s="167"/>
      <c r="K10" s="167"/>
      <c r="L10" s="167"/>
      <c r="M10" s="162"/>
      <c r="O10" s="11"/>
      <c r="P10" s="11"/>
      <c r="Q10" s="11"/>
      <c r="R10" s="11"/>
      <c r="S10" s="11"/>
      <c r="T10" s="11"/>
      <c r="U10" s="11"/>
      <c r="V10" s="11"/>
      <c r="W10" s="11"/>
      <c r="X10" s="11"/>
      <c r="Y10" s="11"/>
    </row>
    <row r="11" spans="2:25" ht="18.75" customHeight="1" x14ac:dyDescent="0.2">
      <c r="B11" s="159"/>
      <c r="C11" s="7" t="s">
        <v>1488</v>
      </c>
      <c r="D11" s="7"/>
      <c r="E11" s="364" t="s">
        <v>1827</v>
      </c>
      <c r="F11" s="365"/>
      <c r="G11" s="365"/>
      <c r="H11" s="365"/>
      <c r="I11" s="365"/>
      <c r="J11" s="365"/>
      <c r="K11" s="365"/>
      <c r="L11" s="366"/>
      <c r="M11" s="162"/>
      <c r="O11" s="11"/>
      <c r="P11" s="11"/>
      <c r="Q11" s="11"/>
      <c r="R11" s="11"/>
      <c r="S11" s="11"/>
      <c r="T11" s="11"/>
      <c r="U11" s="11"/>
      <c r="V11" s="11"/>
      <c r="W11" s="11"/>
      <c r="X11" s="11"/>
      <c r="Y11" s="11"/>
    </row>
    <row r="12" spans="2:25" ht="18.75" customHeight="1" x14ac:dyDescent="0.2">
      <c r="B12" s="159"/>
      <c r="C12" s="7"/>
      <c r="D12" s="7"/>
      <c r="E12" s="367"/>
      <c r="F12" s="368"/>
      <c r="G12" s="368"/>
      <c r="H12" s="368"/>
      <c r="I12" s="368"/>
      <c r="J12" s="368"/>
      <c r="K12" s="368"/>
      <c r="L12" s="369"/>
      <c r="M12" s="162"/>
      <c r="O12" s="11"/>
      <c r="P12" s="11"/>
      <c r="Q12" s="11"/>
      <c r="R12" s="11"/>
      <c r="S12" s="11"/>
      <c r="T12" s="11"/>
      <c r="U12" s="11"/>
      <c r="V12" s="11"/>
      <c r="W12" s="11"/>
      <c r="X12" s="11"/>
      <c r="Y12" s="11"/>
    </row>
    <row r="13" spans="2:25" ht="6.75" customHeight="1" x14ac:dyDescent="0.2">
      <c r="B13" s="159"/>
      <c r="C13" s="7"/>
      <c r="D13" s="7"/>
      <c r="E13" s="168"/>
      <c r="F13" s="168"/>
      <c r="G13" s="168"/>
      <c r="H13" s="168"/>
      <c r="I13" s="168"/>
      <c r="J13" s="168"/>
      <c r="K13" s="168"/>
      <c r="L13" s="168"/>
      <c r="M13" s="162"/>
      <c r="O13" s="11"/>
      <c r="P13" s="11"/>
      <c r="Q13" s="11"/>
      <c r="R13" s="11"/>
      <c r="S13" s="11"/>
      <c r="T13" s="11"/>
      <c r="U13" s="11"/>
      <c r="V13" s="11"/>
      <c r="W13" s="11"/>
      <c r="X13" s="11"/>
      <c r="Y13" s="11"/>
    </row>
    <row r="14" spans="2:25" ht="18.75" customHeight="1" x14ac:dyDescent="0.2">
      <c r="B14" s="159"/>
      <c r="C14" s="7" t="s">
        <v>1487</v>
      </c>
      <c r="D14" s="7"/>
      <c r="E14" s="370" t="s">
        <v>1813</v>
      </c>
      <c r="F14" s="371"/>
      <c r="G14" s="371"/>
      <c r="H14" s="371"/>
      <c r="I14" s="371"/>
      <c r="J14" s="371"/>
      <c r="K14" s="371"/>
      <c r="L14" s="372"/>
      <c r="M14" s="162"/>
      <c r="O14" s="11"/>
      <c r="P14" s="11"/>
      <c r="Q14" s="11"/>
      <c r="R14" s="11"/>
      <c r="S14" s="11"/>
      <c r="T14" s="11"/>
      <c r="U14" s="11"/>
      <c r="V14" s="11"/>
      <c r="W14" s="11"/>
      <c r="X14" s="11"/>
      <c r="Y14" s="11"/>
    </row>
    <row r="15" spans="2:25" ht="18" customHeight="1" x14ac:dyDescent="0.2">
      <c r="B15" s="159"/>
      <c r="C15" s="161"/>
      <c r="D15" s="161"/>
      <c r="E15" s="167"/>
      <c r="F15" s="167"/>
      <c r="G15" s="167"/>
      <c r="H15" s="167"/>
      <c r="I15" s="167"/>
      <c r="J15" s="167"/>
      <c r="K15" s="167"/>
      <c r="L15" s="167"/>
      <c r="M15" s="162"/>
      <c r="O15" s="11"/>
      <c r="P15" s="11"/>
      <c r="Q15" s="11"/>
      <c r="R15" s="11"/>
      <c r="S15" s="11"/>
      <c r="T15" s="11"/>
      <c r="U15" s="11"/>
      <c r="V15" s="11"/>
      <c r="W15" s="11"/>
      <c r="X15" s="11"/>
      <c r="Y15" s="11"/>
    </row>
    <row r="16" spans="2:25" ht="16.5" customHeight="1" x14ac:dyDescent="0.2">
      <c r="B16" s="3"/>
      <c r="C16" s="16" t="s">
        <v>1486</v>
      </c>
      <c r="D16" s="16"/>
      <c r="E16" s="4"/>
      <c r="F16" s="4"/>
      <c r="G16" s="4"/>
      <c r="H16" s="4"/>
      <c r="I16" s="4"/>
      <c r="J16" s="4"/>
      <c r="K16" s="4"/>
      <c r="L16" s="4"/>
      <c r="M16" s="15"/>
      <c r="O16" s="11"/>
      <c r="P16" s="11"/>
      <c r="Q16" s="11"/>
      <c r="R16" s="11"/>
      <c r="S16" s="11"/>
      <c r="T16" s="11"/>
      <c r="U16" s="11"/>
      <c r="V16" s="11"/>
      <c r="W16" s="11"/>
      <c r="X16" s="11"/>
      <c r="Y16" s="11"/>
    </row>
    <row r="17" spans="2:25" ht="18.75" customHeight="1" x14ac:dyDescent="0.2">
      <c r="B17" s="3"/>
      <c r="C17" s="4"/>
      <c r="D17" s="4"/>
      <c r="E17" s="5" t="s">
        <v>536</v>
      </c>
      <c r="F17" s="358" t="s">
        <v>537</v>
      </c>
      <c r="G17" s="358"/>
      <c r="H17" s="358"/>
      <c r="I17" s="358" t="s">
        <v>538</v>
      </c>
      <c r="J17" s="358"/>
      <c r="K17" s="358"/>
      <c r="L17" s="358"/>
      <c r="M17" s="169"/>
      <c r="O17" s="11"/>
      <c r="P17" s="11"/>
      <c r="Q17" s="11"/>
      <c r="R17" s="11"/>
      <c r="S17" s="11"/>
      <c r="T17" s="11"/>
      <c r="U17" s="11"/>
      <c r="V17" s="11"/>
      <c r="W17" s="11"/>
      <c r="X17" s="11"/>
      <c r="Y17" s="11"/>
    </row>
    <row r="18" spans="2:25" ht="17.25" customHeight="1" x14ac:dyDescent="0.2">
      <c r="B18" s="3"/>
      <c r="C18" s="7" t="s">
        <v>1483</v>
      </c>
      <c r="D18" s="7"/>
      <c r="E18" s="6" t="s">
        <v>1950</v>
      </c>
      <c r="F18" s="357" t="s">
        <v>1757</v>
      </c>
      <c r="G18" s="352"/>
      <c r="H18" s="352"/>
      <c r="I18" s="357" t="s">
        <v>1758</v>
      </c>
      <c r="J18" s="355"/>
      <c r="K18" s="355"/>
      <c r="L18" s="356"/>
      <c r="M18" s="169"/>
      <c r="N18" s="170"/>
      <c r="O18" s="11"/>
      <c r="P18" s="11"/>
      <c r="Q18" s="11"/>
      <c r="R18" s="11"/>
      <c r="S18" s="11"/>
      <c r="T18" s="11"/>
      <c r="U18" s="11"/>
      <c r="V18" s="11"/>
      <c r="W18" s="11"/>
      <c r="X18" s="11"/>
      <c r="Y18" s="11"/>
    </row>
    <row r="19" spans="2:25" ht="3" hidden="1" customHeight="1" x14ac:dyDescent="0.2">
      <c r="B19" s="3"/>
      <c r="C19" s="4"/>
      <c r="D19" s="4"/>
      <c r="E19" s="4"/>
      <c r="F19" s="4"/>
      <c r="G19" s="4"/>
      <c r="H19" s="4"/>
      <c r="I19" s="4"/>
      <c r="J19" s="4"/>
      <c r="K19" s="4"/>
      <c r="L19" s="4"/>
      <c r="M19" s="15"/>
      <c r="O19" s="11"/>
      <c r="P19" s="11"/>
      <c r="Q19" s="11"/>
      <c r="R19" s="11"/>
      <c r="S19" s="11"/>
      <c r="T19" s="11"/>
      <c r="U19" s="11"/>
      <c r="V19" s="11"/>
      <c r="W19" s="11"/>
      <c r="X19" s="11"/>
      <c r="Y19" s="11"/>
    </row>
    <row r="20" spans="2:25" ht="18" customHeight="1" x14ac:dyDescent="0.2">
      <c r="B20" s="3"/>
      <c r="C20" s="7" t="s">
        <v>1482</v>
      </c>
      <c r="D20" s="7"/>
      <c r="E20" s="351" t="s">
        <v>1815</v>
      </c>
      <c r="F20" s="352"/>
      <c r="G20" s="352"/>
      <c r="H20" s="352"/>
      <c r="I20" s="352"/>
      <c r="J20" s="352"/>
      <c r="K20" s="352"/>
      <c r="L20" s="353"/>
      <c r="M20" s="169"/>
      <c r="O20" s="11"/>
      <c r="P20" s="11"/>
      <c r="Q20" s="11"/>
      <c r="R20" s="11"/>
      <c r="S20" s="11"/>
      <c r="T20" s="11"/>
      <c r="U20" s="11"/>
      <c r="V20" s="11"/>
      <c r="W20" s="11"/>
      <c r="X20" s="11"/>
      <c r="Y20" s="11"/>
    </row>
    <row r="21" spans="2:25" ht="2.25" hidden="1" customHeight="1" x14ac:dyDescent="0.2">
      <c r="B21" s="3"/>
      <c r="C21" s="7"/>
      <c r="D21" s="7"/>
      <c r="E21" s="8"/>
      <c r="F21" s="9"/>
      <c r="G21" s="9"/>
      <c r="H21" s="9"/>
      <c r="I21" s="9"/>
      <c r="J21" s="10"/>
      <c r="K21" s="10"/>
      <c r="L21" s="10"/>
      <c r="M21" s="15"/>
      <c r="O21" s="11"/>
      <c r="P21" s="11"/>
      <c r="Q21" s="11"/>
      <c r="R21" s="11"/>
      <c r="S21" s="11"/>
      <c r="T21" s="11"/>
      <c r="U21" s="11"/>
      <c r="V21" s="11"/>
      <c r="W21" s="11"/>
      <c r="X21" s="11"/>
      <c r="Y21" s="11"/>
    </row>
    <row r="22" spans="2:25" ht="18.75" customHeight="1" x14ac:dyDescent="0.2">
      <c r="B22" s="3"/>
      <c r="C22" s="7" t="s">
        <v>1481</v>
      </c>
      <c r="D22" s="7"/>
      <c r="E22" s="613" t="s">
        <v>1814</v>
      </c>
      <c r="F22" s="355"/>
      <c r="G22" s="355"/>
      <c r="H22" s="355"/>
      <c r="I22" s="355"/>
      <c r="J22" s="355"/>
      <c r="K22" s="355"/>
      <c r="L22" s="356"/>
      <c r="M22" s="169"/>
      <c r="O22" s="11"/>
      <c r="P22" s="11"/>
      <c r="Q22" s="11"/>
      <c r="R22" s="11"/>
      <c r="S22" s="11"/>
      <c r="T22" s="11"/>
      <c r="U22" s="11"/>
      <c r="V22" s="11"/>
      <c r="W22" s="11"/>
      <c r="X22" s="11"/>
      <c r="Y22" s="11"/>
    </row>
    <row r="23" spans="2:25" ht="18.75" customHeight="1" x14ac:dyDescent="0.2">
      <c r="B23" s="3"/>
      <c r="C23" s="7" t="s">
        <v>1485</v>
      </c>
      <c r="D23" s="7"/>
      <c r="E23" s="354" t="s">
        <v>658</v>
      </c>
      <c r="F23" s="355"/>
      <c r="G23" s="355"/>
      <c r="H23" s="355"/>
      <c r="I23" s="355"/>
      <c r="J23" s="355"/>
      <c r="K23" s="355"/>
      <c r="L23" s="356"/>
      <c r="M23" s="169"/>
      <c r="O23" s="11"/>
      <c r="P23" s="11"/>
      <c r="Q23" s="11"/>
      <c r="R23" s="11"/>
      <c r="S23" s="11"/>
      <c r="T23" s="11"/>
      <c r="U23" s="11"/>
      <c r="V23" s="11"/>
      <c r="W23" s="11"/>
      <c r="X23" s="11"/>
      <c r="Y23" s="11"/>
    </row>
    <row r="24" spans="2:25" ht="25.5" customHeight="1" x14ac:dyDescent="0.2">
      <c r="B24" s="3"/>
      <c r="C24" s="7"/>
      <c r="D24" s="7"/>
      <c r="E24" s="5" t="s">
        <v>1476</v>
      </c>
      <c r="F24" s="4"/>
      <c r="G24" s="5" t="s">
        <v>1475</v>
      </c>
      <c r="H24" s="4"/>
      <c r="I24" s="171"/>
      <c r="J24" s="171"/>
      <c r="K24" s="171"/>
      <c r="L24" s="171"/>
      <c r="M24" s="169"/>
      <c r="O24" s="11"/>
      <c r="P24" s="11"/>
      <c r="Q24" s="11"/>
      <c r="R24" s="11"/>
      <c r="S24" s="11"/>
      <c r="T24" s="11"/>
      <c r="U24" s="11"/>
      <c r="V24" s="11"/>
      <c r="W24" s="11"/>
      <c r="X24" s="11"/>
      <c r="Y24" s="11"/>
    </row>
    <row r="25" spans="2:25" ht="18.75" customHeight="1" x14ac:dyDescent="0.2">
      <c r="B25" s="3"/>
      <c r="C25" s="7" t="s">
        <v>1480</v>
      </c>
      <c r="D25" s="7"/>
      <c r="E25" s="319">
        <v>47</v>
      </c>
      <c r="F25" s="349" t="s">
        <v>1823</v>
      </c>
      <c r="G25" s="350"/>
      <c r="H25" s="350"/>
      <c r="I25" s="171"/>
      <c r="J25" s="171"/>
      <c r="K25" s="171"/>
      <c r="L25" s="171"/>
      <c r="M25" s="169"/>
      <c r="O25" s="11"/>
      <c r="P25" s="11"/>
      <c r="Q25" s="11"/>
      <c r="R25" s="11"/>
      <c r="S25" s="11"/>
      <c r="T25" s="11"/>
      <c r="U25" s="11"/>
      <c r="V25" s="11"/>
      <c r="W25" s="11"/>
      <c r="X25" s="11"/>
      <c r="Y25" s="11"/>
    </row>
    <row r="26" spans="2:25" ht="18.75" customHeight="1" x14ac:dyDescent="0.2">
      <c r="B26" s="3"/>
      <c r="C26" s="7" t="s">
        <v>1479</v>
      </c>
      <c r="D26" s="7"/>
      <c r="E26" s="319">
        <v>47</v>
      </c>
      <c r="F26" s="349" t="s">
        <v>1822</v>
      </c>
      <c r="G26" s="350"/>
      <c r="H26" s="350"/>
      <c r="I26" s="171"/>
      <c r="J26" s="171"/>
      <c r="K26" s="171"/>
      <c r="L26" s="171"/>
      <c r="M26" s="169"/>
      <c r="O26" s="11"/>
      <c r="P26" s="11"/>
      <c r="Q26" s="11"/>
      <c r="R26" s="11"/>
      <c r="S26" s="11"/>
      <c r="T26" s="11"/>
      <c r="U26" s="11"/>
      <c r="V26" s="11"/>
      <c r="W26" s="11"/>
      <c r="X26" s="11"/>
      <c r="Y26" s="11"/>
    </row>
    <row r="27" spans="2:25" ht="18.75" customHeight="1" x14ac:dyDescent="0.2">
      <c r="B27" s="3"/>
      <c r="C27" s="7"/>
      <c r="D27" s="7"/>
      <c r="E27" s="167"/>
      <c r="F27" s="171"/>
      <c r="G27" s="171"/>
      <c r="H27" s="171"/>
      <c r="I27" s="171"/>
      <c r="J27" s="171"/>
      <c r="K27" s="171"/>
      <c r="L27" s="171"/>
      <c r="M27" s="169"/>
      <c r="O27" s="11"/>
      <c r="P27" s="11"/>
      <c r="Q27" s="11"/>
      <c r="R27" s="11"/>
      <c r="S27" s="11"/>
      <c r="T27" s="11"/>
      <c r="U27" s="11"/>
      <c r="V27" s="11"/>
      <c r="W27" s="11"/>
      <c r="X27" s="11"/>
      <c r="Y27" s="11"/>
    </row>
    <row r="28" spans="2:25" ht="18.75" customHeight="1" x14ac:dyDescent="0.2">
      <c r="B28" s="3"/>
      <c r="C28" s="16" t="s">
        <v>1484</v>
      </c>
      <c r="D28" s="16"/>
      <c r="E28" s="4"/>
      <c r="F28" s="4"/>
      <c r="G28" s="4"/>
      <c r="H28" s="4"/>
      <c r="I28" s="4"/>
      <c r="J28" s="4"/>
      <c r="K28" s="4"/>
      <c r="L28" s="4"/>
      <c r="M28" s="169"/>
      <c r="O28" s="11"/>
      <c r="P28" s="11"/>
      <c r="Q28" s="11"/>
      <c r="R28" s="11"/>
      <c r="S28" s="11"/>
      <c r="T28" s="11"/>
      <c r="U28" s="11"/>
      <c r="V28" s="11"/>
      <c r="W28" s="11"/>
      <c r="X28" s="11"/>
      <c r="Y28" s="11"/>
    </row>
    <row r="29" spans="2:25" ht="18.75" customHeight="1" x14ac:dyDescent="0.2">
      <c r="B29" s="3"/>
      <c r="C29" s="4"/>
      <c r="D29" s="4"/>
      <c r="E29" s="5" t="s">
        <v>536</v>
      </c>
      <c r="F29" s="358" t="s">
        <v>537</v>
      </c>
      <c r="G29" s="358"/>
      <c r="H29" s="358"/>
      <c r="I29" s="358" t="s">
        <v>538</v>
      </c>
      <c r="J29" s="358"/>
      <c r="K29" s="358"/>
      <c r="L29" s="358"/>
      <c r="M29" s="169"/>
      <c r="O29" s="11"/>
      <c r="P29" s="11"/>
      <c r="Q29" s="11"/>
      <c r="R29" s="11"/>
      <c r="S29" s="11"/>
      <c r="T29" s="11"/>
      <c r="U29" s="11"/>
      <c r="V29" s="11"/>
      <c r="W29" s="11"/>
      <c r="X29" s="11"/>
      <c r="Y29" s="11"/>
    </row>
    <row r="30" spans="2:25" ht="18.75" customHeight="1" x14ac:dyDescent="0.2">
      <c r="B30" s="3"/>
      <c r="C30" s="7" t="s">
        <v>1483</v>
      </c>
      <c r="D30" s="7"/>
      <c r="E30" s="6"/>
      <c r="F30" s="357"/>
      <c r="G30" s="352"/>
      <c r="H30" s="352"/>
      <c r="I30" s="357"/>
      <c r="J30" s="355"/>
      <c r="K30" s="355"/>
      <c r="L30" s="356"/>
      <c r="M30" s="169"/>
      <c r="O30" s="11"/>
      <c r="P30" s="11"/>
      <c r="Q30" s="11"/>
      <c r="R30" s="11"/>
      <c r="S30" s="11"/>
      <c r="T30" s="11"/>
      <c r="U30" s="11"/>
      <c r="V30" s="11"/>
      <c r="W30" s="11"/>
      <c r="X30" s="11"/>
      <c r="Y30" s="11"/>
    </row>
    <row r="31" spans="2:25" ht="18.75" customHeight="1" x14ac:dyDescent="0.2">
      <c r="B31" s="3"/>
      <c r="C31" s="7" t="s">
        <v>1482</v>
      </c>
      <c r="D31" s="7"/>
      <c r="E31" s="351"/>
      <c r="F31" s="352"/>
      <c r="G31" s="352"/>
      <c r="H31" s="352"/>
      <c r="I31" s="352"/>
      <c r="J31" s="352"/>
      <c r="K31" s="352"/>
      <c r="L31" s="353"/>
      <c r="M31" s="169"/>
      <c r="O31" s="11"/>
      <c r="P31" s="11"/>
      <c r="Q31" s="11"/>
      <c r="R31" s="11"/>
      <c r="S31" s="11"/>
      <c r="T31" s="11"/>
      <c r="U31" s="11"/>
      <c r="V31" s="11"/>
      <c r="W31" s="11"/>
      <c r="X31" s="11"/>
      <c r="Y31" s="11"/>
    </row>
    <row r="32" spans="2:25" ht="18.75" customHeight="1" x14ac:dyDescent="0.2">
      <c r="B32" s="3"/>
      <c r="C32" s="7" t="s">
        <v>1481</v>
      </c>
      <c r="D32" s="7"/>
      <c r="E32" s="357"/>
      <c r="F32" s="355"/>
      <c r="G32" s="355"/>
      <c r="H32" s="355"/>
      <c r="I32" s="355"/>
      <c r="J32" s="355"/>
      <c r="K32" s="355"/>
      <c r="L32" s="356"/>
      <c r="M32" s="169"/>
      <c r="O32" s="11"/>
      <c r="P32" s="11"/>
      <c r="Q32" s="11"/>
      <c r="R32" s="11"/>
      <c r="S32" s="11"/>
      <c r="T32" s="11"/>
      <c r="U32" s="11"/>
      <c r="V32" s="11"/>
      <c r="W32" s="11"/>
      <c r="X32" s="11"/>
      <c r="Y32" s="11"/>
    </row>
    <row r="33" spans="2:25" ht="27.75" customHeight="1" x14ac:dyDescent="0.2">
      <c r="B33" s="3"/>
      <c r="C33" s="7"/>
      <c r="D33" s="7"/>
      <c r="E33" s="5" t="s">
        <v>1476</v>
      </c>
      <c r="F33" s="4"/>
      <c r="G33" s="5" t="s">
        <v>1475</v>
      </c>
      <c r="H33" s="4"/>
      <c r="I33" s="171"/>
      <c r="J33" s="171"/>
      <c r="K33" s="171"/>
      <c r="L33" s="171"/>
      <c r="M33" s="169"/>
      <c r="O33" s="11"/>
      <c r="P33" s="11"/>
      <c r="Q33" s="11"/>
      <c r="R33" s="11"/>
      <c r="S33" s="11"/>
      <c r="T33" s="11"/>
      <c r="U33" s="11"/>
      <c r="V33" s="11"/>
      <c r="W33" s="11"/>
      <c r="X33" s="11"/>
      <c r="Y33" s="11"/>
    </row>
    <row r="34" spans="2:25" ht="18.75" customHeight="1" x14ac:dyDescent="0.2">
      <c r="B34" s="3"/>
      <c r="C34" s="7" t="s">
        <v>1480</v>
      </c>
      <c r="D34" s="7"/>
      <c r="E34" s="319"/>
      <c r="F34" s="349"/>
      <c r="G34" s="350"/>
      <c r="H34" s="350"/>
      <c r="I34" s="171"/>
      <c r="J34" s="171"/>
      <c r="K34" s="171"/>
      <c r="L34" s="171"/>
      <c r="M34" s="169"/>
      <c r="O34" s="11"/>
      <c r="P34" s="11"/>
      <c r="Q34" s="11"/>
      <c r="R34" s="11"/>
      <c r="S34" s="11"/>
      <c r="T34" s="11"/>
      <c r="U34" s="11"/>
      <c r="V34" s="11"/>
      <c r="W34" s="11"/>
      <c r="X34" s="11"/>
      <c r="Y34" s="11"/>
    </row>
    <row r="35" spans="2:25" ht="18.75" customHeight="1" x14ac:dyDescent="0.2">
      <c r="B35" s="3"/>
      <c r="C35" s="7" t="s">
        <v>1479</v>
      </c>
      <c r="D35" s="7"/>
      <c r="E35" s="319"/>
      <c r="F35" s="349"/>
      <c r="G35" s="350"/>
      <c r="H35" s="350"/>
      <c r="I35" s="171"/>
      <c r="J35" s="171"/>
      <c r="K35" s="171"/>
      <c r="L35" s="171"/>
      <c r="M35" s="169"/>
      <c r="O35" s="11"/>
      <c r="P35" s="11"/>
      <c r="Q35" s="11"/>
      <c r="R35" s="11"/>
      <c r="S35" s="11"/>
      <c r="T35" s="11"/>
      <c r="U35" s="11"/>
      <c r="V35" s="11"/>
      <c r="W35" s="11"/>
      <c r="X35" s="11"/>
      <c r="Y35" s="11"/>
    </row>
    <row r="36" spans="2:25" ht="18.75" customHeight="1" x14ac:dyDescent="0.2">
      <c r="B36" s="3"/>
      <c r="C36" s="7"/>
      <c r="D36" s="7"/>
      <c r="E36" s="18"/>
      <c r="F36" s="18"/>
      <c r="G36" s="18"/>
      <c r="H36" s="18"/>
      <c r="I36" s="4"/>
      <c r="J36" s="4"/>
      <c r="K36" s="4"/>
      <c r="L36" s="4"/>
      <c r="M36" s="15"/>
      <c r="O36" s="11"/>
      <c r="P36" s="11"/>
      <c r="Q36" s="11"/>
      <c r="R36" s="11"/>
      <c r="S36" s="11"/>
      <c r="T36" s="11"/>
      <c r="U36" s="11"/>
      <c r="V36" s="11"/>
      <c r="W36" s="11"/>
      <c r="X36" s="11"/>
      <c r="Y36" s="11"/>
    </row>
    <row r="37" spans="2:25" ht="18.75" customHeight="1" x14ac:dyDescent="0.2">
      <c r="B37" s="3"/>
      <c r="C37" s="16" t="s">
        <v>1478</v>
      </c>
      <c r="D37" s="16"/>
      <c r="E37" s="17"/>
      <c r="F37" s="18"/>
      <c r="G37" s="18"/>
      <c r="H37" s="18"/>
      <c r="I37" s="18"/>
      <c r="J37" s="18"/>
      <c r="K37" s="18"/>
      <c r="L37" s="18"/>
      <c r="M37" s="15"/>
      <c r="O37" s="11"/>
      <c r="P37" s="11"/>
      <c r="Q37" s="11"/>
      <c r="R37" s="11"/>
      <c r="S37" s="11"/>
      <c r="T37" s="11"/>
      <c r="U37" s="11"/>
      <c r="V37" s="11"/>
      <c r="W37" s="11"/>
      <c r="X37" s="11"/>
      <c r="Y37" s="11"/>
    </row>
    <row r="38" spans="2:25" ht="18.75" customHeight="1" x14ac:dyDescent="0.2">
      <c r="B38" s="3"/>
      <c r="C38" s="7" t="s">
        <v>1471</v>
      </c>
      <c r="D38" s="7"/>
      <c r="E38" s="351" t="s">
        <v>1824</v>
      </c>
      <c r="F38" s="352"/>
      <c r="G38" s="352"/>
      <c r="H38" s="352"/>
      <c r="I38" s="352"/>
      <c r="J38" s="352"/>
      <c r="K38" s="352"/>
      <c r="L38" s="353"/>
      <c r="M38" s="169"/>
      <c r="O38" s="11"/>
      <c r="P38" s="11"/>
      <c r="Q38" s="11"/>
      <c r="R38" s="11"/>
      <c r="S38" s="11"/>
      <c r="T38" s="11"/>
      <c r="U38" s="11"/>
      <c r="V38" s="11"/>
      <c r="W38" s="11"/>
      <c r="X38" s="11"/>
      <c r="Y38" s="11"/>
    </row>
    <row r="39" spans="2:25" ht="18.75" customHeight="1" x14ac:dyDescent="0.2">
      <c r="B39" s="3"/>
      <c r="C39" s="7" t="s">
        <v>1470</v>
      </c>
      <c r="D39" s="7"/>
      <c r="E39" s="351"/>
      <c r="F39" s="352"/>
      <c r="G39" s="352"/>
      <c r="H39" s="352"/>
      <c r="I39" s="352"/>
      <c r="J39" s="352"/>
      <c r="K39" s="352"/>
      <c r="L39" s="353"/>
      <c r="M39" s="169"/>
      <c r="O39" s="11"/>
      <c r="P39" s="11"/>
      <c r="Q39" s="11"/>
      <c r="R39" s="11"/>
      <c r="S39" s="11"/>
      <c r="T39" s="11"/>
      <c r="U39" s="11"/>
      <c r="V39" s="11"/>
      <c r="W39" s="11"/>
      <c r="X39" s="11"/>
      <c r="Y39" s="11"/>
    </row>
    <row r="40" spans="2:25" ht="18.75" customHeight="1" x14ac:dyDescent="0.2">
      <c r="B40" s="3"/>
      <c r="C40" s="7" t="s">
        <v>1469</v>
      </c>
      <c r="D40" s="7"/>
      <c r="E40" s="351" t="s">
        <v>1828</v>
      </c>
      <c r="F40" s="352"/>
      <c r="G40" s="352"/>
      <c r="H40" s="352"/>
      <c r="I40" s="352"/>
      <c r="J40" s="352"/>
      <c r="K40" s="352"/>
      <c r="L40" s="353"/>
      <c r="M40" s="169"/>
      <c r="O40" s="11"/>
      <c r="P40" s="11"/>
      <c r="Q40" s="11"/>
      <c r="R40" s="11"/>
      <c r="S40" s="11"/>
      <c r="T40" s="11"/>
      <c r="U40" s="11"/>
      <c r="V40" s="11"/>
      <c r="W40" s="11"/>
      <c r="X40" s="11"/>
      <c r="Y40" s="11"/>
    </row>
    <row r="41" spans="2:25" ht="18.75" customHeight="1" x14ac:dyDescent="0.2">
      <c r="B41" s="3"/>
      <c r="C41" s="7" t="s">
        <v>1468</v>
      </c>
      <c r="D41" s="7"/>
      <c r="E41" s="351" t="s">
        <v>1829</v>
      </c>
      <c r="F41" s="352"/>
      <c r="G41" s="352"/>
      <c r="H41" s="352"/>
      <c r="I41" s="352"/>
      <c r="J41" s="352"/>
      <c r="K41" s="352"/>
      <c r="L41" s="353"/>
      <c r="M41" s="169"/>
      <c r="O41" s="11"/>
      <c r="P41" s="11"/>
      <c r="Q41" s="11"/>
      <c r="R41" s="11"/>
      <c r="S41" s="11"/>
      <c r="T41" s="11"/>
      <c r="U41" s="11"/>
      <c r="V41" s="11"/>
      <c r="W41" s="11"/>
      <c r="X41" s="11"/>
      <c r="Y41" s="11"/>
    </row>
    <row r="42" spans="2:25" ht="18.75" customHeight="1" x14ac:dyDescent="0.2">
      <c r="B42" s="3"/>
      <c r="C42" s="7" t="s">
        <v>1467</v>
      </c>
      <c r="D42" s="7"/>
      <c r="E42" s="351" t="s">
        <v>1820</v>
      </c>
      <c r="F42" s="373"/>
      <c r="G42" s="373"/>
      <c r="H42" s="374"/>
      <c r="I42" s="19"/>
      <c r="J42" s="20"/>
      <c r="K42" s="21"/>
      <c r="L42" s="22"/>
      <c r="M42" s="169"/>
      <c r="O42" s="11"/>
      <c r="P42" s="11"/>
      <c r="Q42" s="11"/>
      <c r="R42" s="11"/>
      <c r="S42" s="11"/>
      <c r="T42" s="11"/>
      <c r="U42" s="11"/>
      <c r="V42" s="11"/>
      <c r="W42" s="11"/>
      <c r="X42" s="11"/>
      <c r="Y42" s="11"/>
    </row>
    <row r="43" spans="2:25" ht="26.25" customHeight="1" x14ac:dyDescent="0.2">
      <c r="B43" s="3"/>
      <c r="C43" s="23"/>
      <c r="D43" s="23"/>
      <c r="E43" s="17"/>
      <c r="F43" s="4"/>
      <c r="G43" s="4"/>
      <c r="H43" s="4"/>
      <c r="I43" s="4"/>
      <c r="J43" s="4"/>
      <c r="K43" s="4"/>
      <c r="L43" s="4"/>
      <c r="M43" s="15"/>
      <c r="O43" s="11"/>
      <c r="P43" s="11"/>
      <c r="Q43" s="11"/>
      <c r="R43" s="11"/>
      <c r="S43" s="11"/>
      <c r="T43" s="11"/>
      <c r="U43" s="11"/>
      <c r="V43" s="11"/>
      <c r="W43" s="11"/>
      <c r="X43" s="11"/>
      <c r="Y43" s="11"/>
    </row>
    <row r="44" spans="2:25" ht="18.75" customHeight="1" x14ac:dyDescent="0.2">
      <c r="B44" s="3"/>
      <c r="C44" s="7" t="s">
        <v>1477</v>
      </c>
      <c r="D44" s="7"/>
      <c r="E44" s="616"/>
      <c r="F44" s="373"/>
      <c r="G44" s="373"/>
      <c r="H44" s="373"/>
      <c r="I44" s="373"/>
      <c r="J44" s="373"/>
      <c r="K44" s="373"/>
      <c r="L44" s="374"/>
      <c r="M44" s="169"/>
      <c r="O44" s="11"/>
      <c r="P44" s="11"/>
      <c r="Q44" s="11"/>
      <c r="R44" s="11"/>
      <c r="S44" s="11"/>
      <c r="T44" s="11"/>
      <c r="U44" s="11"/>
      <c r="V44" s="11"/>
      <c r="W44" s="11"/>
      <c r="X44" s="11"/>
      <c r="Y44" s="11"/>
    </row>
    <row r="45" spans="2:25" ht="9.75" customHeight="1" x14ac:dyDescent="0.2">
      <c r="B45" s="3"/>
      <c r="C45" s="7"/>
      <c r="D45" s="7"/>
      <c r="E45" s="4"/>
      <c r="F45" s="4"/>
      <c r="G45" s="4"/>
      <c r="H45" s="4"/>
      <c r="I45" s="4"/>
      <c r="J45" s="4"/>
      <c r="K45" s="24"/>
      <c r="L45" s="24"/>
      <c r="M45" s="169"/>
      <c r="O45" s="11"/>
      <c r="P45" s="11"/>
      <c r="Q45" s="11"/>
      <c r="R45" s="11"/>
      <c r="S45" s="11"/>
      <c r="T45" s="11"/>
      <c r="U45" s="11"/>
      <c r="V45" s="11"/>
      <c r="W45" s="11"/>
      <c r="X45" s="11"/>
      <c r="Y45" s="11"/>
    </row>
    <row r="46" spans="2:25" ht="27.75" customHeight="1" x14ac:dyDescent="0.2">
      <c r="B46" s="3"/>
      <c r="C46" s="7"/>
      <c r="D46" s="7"/>
      <c r="E46" s="5" t="s">
        <v>1476</v>
      </c>
      <c r="F46" s="4"/>
      <c r="G46" s="5" t="s">
        <v>1475</v>
      </c>
      <c r="H46" s="4"/>
      <c r="I46" s="4"/>
      <c r="J46" s="4"/>
      <c r="K46" s="24"/>
      <c r="L46" s="24"/>
      <c r="M46" s="169"/>
      <c r="O46" s="11"/>
      <c r="P46" s="11"/>
      <c r="Q46" s="11"/>
      <c r="R46" s="11"/>
      <c r="S46" s="11"/>
      <c r="T46" s="11"/>
      <c r="U46" s="11"/>
      <c r="V46" s="11"/>
      <c r="W46" s="11"/>
      <c r="X46" s="11"/>
      <c r="Y46" s="11"/>
    </row>
    <row r="47" spans="2:25" ht="18.75" customHeight="1" x14ac:dyDescent="0.2">
      <c r="B47" s="3"/>
      <c r="C47" s="7" t="s">
        <v>1474</v>
      </c>
      <c r="D47" s="7"/>
      <c r="E47" s="319">
        <v>47</v>
      </c>
      <c r="F47" s="361" t="s">
        <v>1551</v>
      </c>
      <c r="G47" s="617"/>
      <c r="H47" s="618"/>
      <c r="I47" s="171"/>
      <c r="J47" s="171"/>
      <c r="K47" s="171"/>
      <c r="L47" s="171"/>
      <c r="M47" s="169"/>
      <c r="O47" s="11"/>
      <c r="P47" s="11"/>
      <c r="Q47" s="11"/>
      <c r="R47" s="11"/>
      <c r="S47" s="11"/>
      <c r="T47" s="11"/>
      <c r="U47" s="11"/>
      <c r="V47" s="11"/>
      <c r="W47" s="11"/>
      <c r="X47" s="11"/>
      <c r="Y47" s="11"/>
    </row>
    <row r="48" spans="2:25" ht="18.75" customHeight="1" x14ac:dyDescent="0.2">
      <c r="B48" s="3"/>
      <c r="C48" s="7" t="s">
        <v>1473</v>
      </c>
      <c r="D48" s="7"/>
      <c r="E48" s="319"/>
      <c r="F48" s="349"/>
      <c r="G48" s="350"/>
      <c r="H48" s="350"/>
      <c r="I48" s="171"/>
      <c r="J48" s="171"/>
      <c r="K48" s="171"/>
      <c r="L48" s="171"/>
      <c r="M48" s="169"/>
      <c r="O48" s="11"/>
      <c r="P48" s="11"/>
      <c r="Q48" s="11"/>
      <c r="R48" s="11"/>
      <c r="S48" s="11"/>
      <c r="T48" s="11"/>
      <c r="U48" s="11"/>
      <c r="V48" s="11"/>
      <c r="W48" s="11"/>
      <c r="X48" s="11"/>
      <c r="Y48" s="11"/>
    </row>
    <row r="49" spans="2:25" ht="18.75" customHeight="1" x14ac:dyDescent="0.2">
      <c r="B49" s="3"/>
      <c r="C49" s="4"/>
      <c r="D49" s="4"/>
      <c r="E49" s="17"/>
      <c r="F49" s="4"/>
      <c r="G49" s="4"/>
      <c r="H49" s="4"/>
      <c r="I49" s="4"/>
      <c r="J49" s="4"/>
      <c r="K49" s="4"/>
      <c r="L49" s="4"/>
      <c r="M49" s="15"/>
      <c r="O49" s="11"/>
      <c r="P49" s="11"/>
      <c r="Q49" s="11"/>
      <c r="R49" s="11"/>
      <c r="S49" s="11"/>
      <c r="T49" s="11"/>
      <c r="U49" s="11"/>
      <c r="V49" s="11"/>
      <c r="W49" s="11"/>
      <c r="X49" s="11"/>
      <c r="Y49" s="11"/>
    </row>
    <row r="50" spans="2:25" ht="18.75" customHeight="1" x14ac:dyDescent="0.2">
      <c r="B50" s="3"/>
      <c r="C50" s="16" t="s">
        <v>1472</v>
      </c>
      <c r="D50" s="16"/>
      <c r="E50" s="4"/>
      <c r="F50" s="4"/>
      <c r="G50" s="4"/>
      <c r="H50" s="4"/>
      <c r="I50" s="4"/>
      <c r="J50" s="4"/>
      <c r="K50" s="4"/>
      <c r="L50" s="4"/>
      <c r="M50" s="15"/>
      <c r="O50" s="11"/>
      <c r="P50" s="11"/>
      <c r="Q50" s="11"/>
      <c r="R50" s="11"/>
      <c r="S50" s="11"/>
      <c r="T50" s="11"/>
      <c r="U50" s="11"/>
      <c r="V50" s="11"/>
      <c r="W50" s="11"/>
      <c r="X50" s="11"/>
      <c r="Y50" s="11"/>
    </row>
    <row r="51" spans="2:25" ht="18.75" customHeight="1" x14ac:dyDescent="0.2">
      <c r="B51" s="3"/>
      <c r="C51" s="7" t="s">
        <v>1471</v>
      </c>
      <c r="D51" s="7"/>
      <c r="E51" s="351" t="s">
        <v>1826</v>
      </c>
      <c r="F51" s="352"/>
      <c r="G51" s="352"/>
      <c r="H51" s="352"/>
      <c r="I51" s="352"/>
      <c r="J51" s="352"/>
      <c r="K51" s="352"/>
      <c r="L51" s="353"/>
      <c r="M51" s="169"/>
    </row>
    <row r="52" spans="2:25" ht="18.75" customHeight="1" x14ac:dyDescent="0.2">
      <c r="B52" s="3"/>
      <c r="C52" s="7" t="s">
        <v>1471</v>
      </c>
      <c r="D52" s="7"/>
      <c r="E52" s="351"/>
      <c r="F52" s="352"/>
      <c r="G52" s="352"/>
      <c r="H52" s="352"/>
      <c r="I52" s="352"/>
      <c r="J52" s="352"/>
      <c r="K52" s="352"/>
      <c r="L52" s="353"/>
      <c r="M52" s="169"/>
      <c r="O52" s="11"/>
      <c r="P52" s="11"/>
      <c r="Q52" s="11"/>
      <c r="R52" s="11"/>
      <c r="S52" s="11"/>
      <c r="T52" s="11"/>
      <c r="U52" s="11"/>
      <c r="V52" s="11"/>
      <c r="W52" s="11"/>
      <c r="X52" s="11"/>
      <c r="Y52" s="11"/>
    </row>
    <row r="53" spans="2:25" ht="18.75" customHeight="1" x14ac:dyDescent="0.2">
      <c r="B53" s="3"/>
      <c r="C53" s="7" t="s">
        <v>1469</v>
      </c>
      <c r="D53" s="7"/>
      <c r="E53" s="351"/>
      <c r="F53" s="352"/>
      <c r="G53" s="352"/>
      <c r="H53" s="352"/>
      <c r="I53" s="352"/>
      <c r="J53" s="352"/>
      <c r="K53" s="352"/>
      <c r="L53" s="353"/>
      <c r="M53" s="169"/>
      <c r="O53" s="11"/>
      <c r="P53" s="11"/>
      <c r="Q53" s="11"/>
      <c r="R53" s="11"/>
      <c r="S53" s="11"/>
      <c r="T53" s="11"/>
      <c r="U53" s="11"/>
      <c r="V53" s="11"/>
      <c r="W53" s="11"/>
      <c r="X53" s="11"/>
      <c r="Y53" s="11"/>
    </row>
    <row r="54" spans="2:25" ht="18.75" customHeight="1" x14ac:dyDescent="0.2">
      <c r="B54" s="3"/>
      <c r="C54" s="7" t="s">
        <v>1468</v>
      </c>
      <c r="D54" s="7"/>
      <c r="E54" s="351" t="s">
        <v>1825</v>
      </c>
      <c r="F54" s="352"/>
      <c r="G54" s="352"/>
      <c r="H54" s="352"/>
      <c r="I54" s="352"/>
      <c r="J54" s="352"/>
      <c r="K54" s="352"/>
      <c r="L54" s="353"/>
      <c r="M54" s="169"/>
      <c r="O54" s="11"/>
      <c r="P54" s="11"/>
      <c r="Q54" s="11"/>
      <c r="R54" s="11"/>
      <c r="S54" s="11"/>
      <c r="T54" s="11"/>
      <c r="U54" s="11"/>
      <c r="V54" s="11"/>
      <c r="W54" s="11"/>
      <c r="X54" s="11"/>
      <c r="Y54" s="11"/>
    </row>
    <row r="55" spans="2:25" ht="18.75" customHeight="1" x14ac:dyDescent="0.2">
      <c r="B55" s="3"/>
      <c r="C55" s="7" t="s">
        <v>1467</v>
      </c>
      <c r="D55" s="7"/>
      <c r="E55" s="351" t="s">
        <v>1820</v>
      </c>
      <c r="F55" s="355"/>
      <c r="G55" s="355"/>
      <c r="H55" s="355"/>
      <c r="I55" s="356"/>
      <c r="J55" s="22"/>
      <c r="K55" s="22"/>
      <c r="L55" s="22"/>
      <c r="M55" s="169"/>
      <c r="O55" s="11"/>
      <c r="P55" s="11"/>
      <c r="Q55" s="11"/>
      <c r="R55" s="11"/>
      <c r="S55" s="11"/>
      <c r="T55" s="11"/>
      <c r="U55" s="11"/>
      <c r="V55" s="11"/>
      <c r="W55" s="11"/>
      <c r="X55" s="11"/>
      <c r="Y55" s="11"/>
    </row>
    <row r="56" spans="2:25" ht="21" customHeight="1" x14ac:dyDescent="0.2">
      <c r="B56" s="172"/>
      <c r="C56" s="173"/>
      <c r="D56" s="173"/>
      <c r="E56" s="173"/>
      <c r="F56" s="173"/>
      <c r="G56" s="173"/>
      <c r="H56" s="173"/>
      <c r="I56" s="173"/>
      <c r="J56" s="173"/>
      <c r="K56" s="10"/>
      <c r="L56" s="10"/>
      <c r="M56" s="174"/>
      <c r="O56" s="11"/>
      <c r="P56" s="11"/>
      <c r="Q56" s="11"/>
      <c r="R56" s="11"/>
      <c r="S56" s="11"/>
      <c r="T56" s="11"/>
      <c r="U56" s="11"/>
      <c r="V56" s="11"/>
      <c r="W56" s="11"/>
      <c r="X56" s="11"/>
      <c r="Y56" s="11"/>
    </row>
  </sheetData>
  <sheetProtection selectLockedCells="1"/>
  <mergeCells count="35">
    <mergeCell ref="E55:I55"/>
    <mergeCell ref="E53:L53"/>
    <mergeCell ref="E52:L52"/>
    <mergeCell ref="F47:H47"/>
    <mergeCell ref="F48:H48"/>
    <mergeCell ref="E54:L54"/>
    <mergeCell ref="E51:L51"/>
    <mergeCell ref="E40:L40"/>
    <mergeCell ref="E41:L41"/>
    <mergeCell ref="E14:L14"/>
    <mergeCell ref="E23:L23"/>
    <mergeCell ref="E38:L38"/>
    <mergeCell ref="I30:L30"/>
    <mergeCell ref="F34:H34"/>
    <mergeCell ref="F35:H35"/>
    <mergeCell ref="I17:L17"/>
    <mergeCell ref="F17:H17"/>
    <mergeCell ref="F29:H29"/>
    <mergeCell ref="I29:L29"/>
    <mergeCell ref="C1:M1"/>
    <mergeCell ref="E44:L44"/>
    <mergeCell ref="E11:L12"/>
    <mergeCell ref="F18:H18"/>
    <mergeCell ref="E22:L22"/>
    <mergeCell ref="E42:H42"/>
    <mergeCell ref="I18:L18"/>
    <mergeCell ref="E20:L20"/>
    <mergeCell ref="E39:L39"/>
    <mergeCell ref="F30:H30"/>
    <mergeCell ref="E31:L31"/>
    <mergeCell ref="E32:L32"/>
    <mergeCell ref="E5:L5"/>
    <mergeCell ref="E8:L9"/>
    <mergeCell ref="F25:H25"/>
    <mergeCell ref="F26:H26"/>
  </mergeCells>
  <phoneticPr fontId="0" type="noConversion"/>
  <conditionalFormatting sqref="E27:H27 I32:L36 E32:H32 I22:L27 E22:H23">
    <cfRule type="expression" dxfId="3" priority="1" stopIfTrue="1">
      <formula>#REF!</formula>
    </cfRule>
  </conditionalFormatting>
  <dataValidations count="6">
    <dataValidation type="list" allowBlank="1" showInputMessage="1" showErrorMessage="1" sqref="E14:L14">
      <formula1>type_entities</formula1>
    </dataValidation>
    <dataValidation type="list" allowBlank="1" showInputMessage="1" showErrorMessage="1" sqref="E5:L5">
      <formula1>contact_type</formula1>
    </dataValidation>
    <dataValidation type="list" allowBlank="1" showInputMessage="1" showErrorMessage="1" sqref="E21">
      <formula1>#REF!</formula1>
    </dataValidation>
    <dataValidation type="list" allowBlank="1" showInputMessage="1" showErrorMessage="1" sqref="E30 E18">
      <formula1>salutation</formula1>
    </dataValidation>
    <dataValidation type="whole" allowBlank="1" showInputMessage="1" showErrorMessage="1" error="Please enter a valid international country code" sqref="E47:E48 E25:E26 E34:E36">
      <formula1>1</formula1>
      <formula2>2000</formula2>
    </dataValidation>
    <dataValidation type="list" allowBlank="1" showInputMessage="1" showErrorMessage="1" sqref="E55:I55 E42:H42">
      <formula1>Countries</formula1>
    </dataValidation>
  </dataValidations>
  <hyperlinks>
    <hyperlink ref="E22" r:id="rId1"/>
    <hyperlink ref="E23" r:id="rId2"/>
  </hyperlinks>
  <printOptions horizontalCentered="1"/>
  <pageMargins left="0.74803149606299213" right="0.74803149606299213" top="0.98425196850393704" bottom="0.98425196850393704" header="0.51181102362204722" footer="0.51181102362204722"/>
  <pageSetup paperSize="9" scale="61" orientation="portrait" horizontalDpi="4294967293" verticalDpi="300" r:id="rId3"/>
  <headerFooter alignWithMargins="0">
    <oddHeader>&amp;C&amp;"Arial,Bold"&amp;18Financial Mechanism Application Form - Part I</oddHeader>
    <oddFooter>&amp;CPage &amp;P&amp;Rv3.65</oddFooter>
  </headerFooter>
  <drawing r:id="rId4"/>
  <legacyDrawing r:id="rId5"/>
  <controls>
    <mc:AlternateContent xmlns:mc="http://schemas.openxmlformats.org/markup-compatibility/2006">
      <mc:Choice Requires="x14">
        <control shapeId="50201" r:id="rId6" name="TextBox2">
          <controlPr defaultSize="0" autoLine="0" autoPict="0" r:id="rId7">
            <anchor moveWithCells="1" sizeWithCells="1">
              <from>
                <xdr:col>1</xdr:col>
                <xdr:colOff>66675</xdr:colOff>
                <xdr:row>56</xdr:row>
                <xdr:rowOff>0</xdr:rowOff>
              </from>
              <to>
                <xdr:col>12</xdr:col>
                <xdr:colOff>161925</xdr:colOff>
                <xdr:row>56</xdr:row>
                <xdr:rowOff>0</xdr:rowOff>
              </to>
            </anchor>
          </controlPr>
        </control>
      </mc:Choice>
      <mc:Fallback>
        <control shapeId="50201" r:id="rId6" name="TextBox2"/>
      </mc:Fallback>
    </mc:AlternateContent>
    <mc:AlternateContent xmlns:mc="http://schemas.openxmlformats.org/markup-compatibility/2006">
      <mc:Choice Requires="x14">
        <control shapeId="50200" r:id="rId8" name="TextBox1">
          <controlPr defaultSize="0" autoLine="0" autoPict="0" r:id="rId7">
            <anchor moveWithCells="1" sizeWithCells="1">
              <from>
                <xdr:col>1</xdr:col>
                <xdr:colOff>66675</xdr:colOff>
                <xdr:row>56</xdr:row>
                <xdr:rowOff>0</xdr:rowOff>
              </from>
              <to>
                <xdr:col>12</xdr:col>
                <xdr:colOff>161925</xdr:colOff>
                <xdr:row>56</xdr:row>
                <xdr:rowOff>0</xdr:rowOff>
              </to>
            </anchor>
          </controlPr>
        </control>
      </mc:Choice>
      <mc:Fallback>
        <control shapeId="50200" r:id="rId8" name="TextBox1"/>
      </mc:Fallback>
    </mc:AlternateContent>
    <mc:AlternateContent xmlns:mc="http://schemas.openxmlformats.org/markup-compatibility/2006">
      <mc:Choice Requires="x14">
        <control shapeId="50199" r:id="rId9" name="TextBoxA51a">
          <controlPr defaultSize="0" autoLine="0" autoPict="0" r:id="rId7">
            <anchor moveWithCells="1" sizeWithCells="1">
              <from>
                <xdr:col>1</xdr:col>
                <xdr:colOff>66675</xdr:colOff>
                <xdr:row>56</xdr:row>
                <xdr:rowOff>0</xdr:rowOff>
              </from>
              <to>
                <xdr:col>12</xdr:col>
                <xdr:colOff>161925</xdr:colOff>
                <xdr:row>56</xdr:row>
                <xdr:rowOff>0</xdr:rowOff>
              </to>
            </anchor>
          </controlPr>
        </control>
      </mc:Choice>
      <mc:Fallback>
        <control shapeId="50199" r:id="rId9" name="TextBoxA51a"/>
      </mc:Fallback>
    </mc:AlternateContent>
    <mc:AlternateContent xmlns:mc="http://schemas.openxmlformats.org/markup-compatibility/2006">
      <mc:Choice Requires="x14">
        <control shapeId="50198" r:id="rId10" name="TextBoxA10">
          <controlPr defaultSize="0" autoLine="0" autoPict="0" r:id="rId7">
            <anchor moveWithCells="1" sizeWithCells="1">
              <from>
                <xdr:col>1</xdr:col>
                <xdr:colOff>66675</xdr:colOff>
                <xdr:row>56</xdr:row>
                <xdr:rowOff>0</xdr:rowOff>
              </from>
              <to>
                <xdr:col>12</xdr:col>
                <xdr:colOff>161925</xdr:colOff>
                <xdr:row>56</xdr:row>
                <xdr:rowOff>0</xdr:rowOff>
              </to>
            </anchor>
          </controlPr>
        </control>
      </mc:Choice>
      <mc:Fallback>
        <control shapeId="50198" r:id="rId10" name="TextBoxA10"/>
      </mc:Fallback>
    </mc:AlternateContent>
    <mc:AlternateContent xmlns:mc="http://schemas.openxmlformats.org/markup-compatibility/2006">
      <mc:Choice Requires="x14">
        <control shapeId="50197" r:id="rId11" name="TextBoxA94">
          <controlPr defaultSize="0" autoLine="0" autoPict="0" r:id="rId7">
            <anchor moveWithCells="1" sizeWithCells="1">
              <from>
                <xdr:col>1</xdr:col>
                <xdr:colOff>66675</xdr:colOff>
                <xdr:row>56</xdr:row>
                <xdr:rowOff>0</xdr:rowOff>
              </from>
              <to>
                <xdr:col>12</xdr:col>
                <xdr:colOff>161925</xdr:colOff>
                <xdr:row>56</xdr:row>
                <xdr:rowOff>0</xdr:rowOff>
              </to>
            </anchor>
          </controlPr>
        </control>
      </mc:Choice>
      <mc:Fallback>
        <control shapeId="50197" r:id="rId11" name="TextBoxA94"/>
      </mc:Fallback>
    </mc:AlternateContent>
    <mc:AlternateContent xmlns:mc="http://schemas.openxmlformats.org/markup-compatibility/2006">
      <mc:Choice Requires="x14">
        <control shapeId="50196" r:id="rId12" name="TextBoxA93">
          <controlPr defaultSize="0" autoLine="0" autoPict="0" r:id="rId7">
            <anchor moveWithCells="1" sizeWithCells="1">
              <from>
                <xdr:col>1</xdr:col>
                <xdr:colOff>66675</xdr:colOff>
                <xdr:row>56</xdr:row>
                <xdr:rowOff>0</xdr:rowOff>
              </from>
              <to>
                <xdr:col>12</xdr:col>
                <xdr:colOff>161925</xdr:colOff>
                <xdr:row>56</xdr:row>
                <xdr:rowOff>0</xdr:rowOff>
              </to>
            </anchor>
          </controlPr>
        </control>
      </mc:Choice>
      <mc:Fallback>
        <control shapeId="50196" r:id="rId12" name="TextBoxA93"/>
      </mc:Fallback>
    </mc:AlternateContent>
    <mc:AlternateContent xmlns:mc="http://schemas.openxmlformats.org/markup-compatibility/2006">
      <mc:Choice Requires="x14">
        <control shapeId="50195" r:id="rId13" name="TextBoxA92">
          <controlPr defaultSize="0" autoLine="0" autoPict="0" r:id="rId7">
            <anchor moveWithCells="1" sizeWithCells="1">
              <from>
                <xdr:col>1</xdr:col>
                <xdr:colOff>66675</xdr:colOff>
                <xdr:row>56</xdr:row>
                <xdr:rowOff>0</xdr:rowOff>
              </from>
              <to>
                <xdr:col>12</xdr:col>
                <xdr:colOff>161925</xdr:colOff>
                <xdr:row>56</xdr:row>
                <xdr:rowOff>0</xdr:rowOff>
              </to>
            </anchor>
          </controlPr>
        </control>
      </mc:Choice>
      <mc:Fallback>
        <control shapeId="50195" r:id="rId13" name="TextBoxA92"/>
      </mc:Fallback>
    </mc:AlternateContent>
    <mc:AlternateContent xmlns:mc="http://schemas.openxmlformats.org/markup-compatibility/2006">
      <mc:Choice Requires="x14">
        <control shapeId="50194" r:id="rId14" name="TextBoxA913">
          <controlPr defaultSize="0" autoLine="0" autoPict="0" r:id="rId7">
            <anchor moveWithCells="1" sizeWithCells="1">
              <from>
                <xdr:col>1</xdr:col>
                <xdr:colOff>66675</xdr:colOff>
                <xdr:row>56</xdr:row>
                <xdr:rowOff>0</xdr:rowOff>
              </from>
              <to>
                <xdr:col>12</xdr:col>
                <xdr:colOff>161925</xdr:colOff>
                <xdr:row>56</xdr:row>
                <xdr:rowOff>0</xdr:rowOff>
              </to>
            </anchor>
          </controlPr>
        </control>
      </mc:Choice>
      <mc:Fallback>
        <control shapeId="50194" r:id="rId14" name="TextBoxA913"/>
      </mc:Fallback>
    </mc:AlternateContent>
    <mc:AlternateContent xmlns:mc="http://schemas.openxmlformats.org/markup-compatibility/2006">
      <mc:Choice Requires="x14">
        <control shapeId="50193" r:id="rId15" name="TextBoxA912">
          <controlPr defaultSize="0" autoLine="0" autoPict="0" r:id="rId7">
            <anchor moveWithCells="1" sizeWithCells="1">
              <from>
                <xdr:col>1</xdr:col>
                <xdr:colOff>66675</xdr:colOff>
                <xdr:row>56</xdr:row>
                <xdr:rowOff>0</xdr:rowOff>
              </from>
              <to>
                <xdr:col>12</xdr:col>
                <xdr:colOff>161925</xdr:colOff>
                <xdr:row>56</xdr:row>
                <xdr:rowOff>0</xdr:rowOff>
              </to>
            </anchor>
          </controlPr>
        </control>
      </mc:Choice>
      <mc:Fallback>
        <control shapeId="50193" r:id="rId15" name="TextBoxA912"/>
      </mc:Fallback>
    </mc:AlternateContent>
    <mc:AlternateContent xmlns:mc="http://schemas.openxmlformats.org/markup-compatibility/2006">
      <mc:Choice Requires="x14">
        <control shapeId="50192" r:id="rId16" name="TextBoxA911">
          <controlPr defaultSize="0" autoLine="0" autoPict="0" r:id="rId7">
            <anchor moveWithCells="1" sizeWithCells="1">
              <from>
                <xdr:col>1</xdr:col>
                <xdr:colOff>66675</xdr:colOff>
                <xdr:row>56</xdr:row>
                <xdr:rowOff>0</xdr:rowOff>
              </from>
              <to>
                <xdr:col>12</xdr:col>
                <xdr:colOff>161925</xdr:colOff>
                <xdr:row>56</xdr:row>
                <xdr:rowOff>0</xdr:rowOff>
              </to>
            </anchor>
          </controlPr>
        </control>
      </mc:Choice>
      <mc:Fallback>
        <control shapeId="50192" r:id="rId16" name="TextBoxA911"/>
      </mc:Fallback>
    </mc:AlternateContent>
    <mc:AlternateContent xmlns:mc="http://schemas.openxmlformats.org/markup-compatibility/2006">
      <mc:Choice Requires="x14">
        <control shapeId="50191" r:id="rId17" name="TextBoxA7">
          <controlPr defaultSize="0" autoLine="0" autoPict="0" r:id="rId7">
            <anchor moveWithCells="1" sizeWithCells="1">
              <from>
                <xdr:col>1</xdr:col>
                <xdr:colOff>66675</xdr:colOff>
                <xdr:row>56</xdr:row>
                <xdr:rowOff>0</xdr:rowOff>
              </from>
              <to>
                <xdr:col>12</xdr:col>
                <xdr:colOff>161925</xdr:colOff>
                <xdr:row>56</xdr:row>
                <xdr:rowOff>0</xdr:rowOff>
              </to>
            </anchor>
          </controlPr>
        </control>
      </mc:Choice>
      <mc:Fallback>
        <control shapeId="50191" r:id="rId17" name="TextBoxA7"/>
      </mc:Fallback>
    </mc:AlternateContent>
    <mc:AlternateContent xmlns:mc="http://schemas.openxmlformats.org/markup-compatibility/2006">
      <mc:Choice Requires="x14">
        <control shapeId="50190" r:id="rId18" name="TextBoxA64">
          <controlPr defaultSize="0" autoLine="0" autoPict="0" r:id="rId7">
            <anchor moveWithCells="1" sizeWithCells="1">
              <from>
                <xdr:col>1</xdr:col>
                <xdr:colOff>66675</xdr:colOff>
                <xdr:row>56</xdr:row>
                <xdr:rowOff>0</xdr:rowOff>
              </from>
              <to>
                <xdr:col>12</xdr:col>
                <xdr:colOff>161925</xdr:colOff>
                <xdr:row>56</xdr:row>
                <xdr:rowOff>0</xdr:rowOff>
              </to>
            </anchor>
          </controlPr>
        </control>
      </mc:Choice>
      <mc:Fallback>
        <control shapeId="50190" r:id="rId18" name="TextBoxA64"/>
      </mc:Fallback>
    </mc:AlternateContent>
    <mc:AlternateContent xmlns:mc="http://schemas.openxmlformats.org/markup-compatibility/2006">
      <mc:Choice Requires="x14">
        <control shapeId="50189" r:id="rId19" name="TextBoxA63">
          <controlPr defaultSize="0" autoLine="0" autoPict="0" r:id="rId7">
            <anchor moveWithCells="1" sizeWithCells="1">
              <from>
                <xdr:col>1</xdr:col>
                <xdr:colOff>66675</xdr:colOff>
                <xdr:row>56</xdr:row>
                <xdr:rowOff>0</xdr:rowOff>
              </from>
              <to>
                <xdr:col>12</xdr:col>
                <xdr:colOff>161925</xdr:colOff>
                <xdr:row>56</xdr:row>
                <xdr:rowOff>0</xdr:rowOff>
              </to>
            </anchor>
          </controlPr>
        </control>
      </mc:Choice>
      <mc:Fallback>
        <control shapeId="50189" r:id="rId19" name="TextBoxA63"/>
      </mc:Fallback>
    </mc:AlternateContent>
    <mc:AlternateContent xmlns:mc="http://schemas.openxmlformats.org/markup-compatibility/2006">
      <mc:Choice Requires="x14">
        <control shapeId="50188" r:id="rId20" name="TextBoxA62">
          <controlPr defaultSize="0" autoLine="0" autoPict="0" r:id="rId7">
            <anchor moveWithCells="1" sizeWithCells="1">
              <from>
                <xdr:col>1</xdr:col>
                <xdr:colOff>66675</xdr:colOff>
                <xdr:row>56</xdr:row>
                <xdr:rowOff>0</xdr:rowOff>
              </from>
              <to>
                <xdr:col>12</xdr:col>
                <xdr:colOff>161925</xdr:colOff>
                <xdr:row>56</xdr:row>
                <xdr:rowOff>0</xdr:rowOff>
              </to>
            </anchor>
          </controlPr>
        </control>
      </mc:Choice>
      <mc:Fallback>
        <control shapeId="50188" r:id="rId20" name="TextBoxA62"/>
      </mc:Fallback>
    </mc:AlternateContent>
    <mc:AlternateContent xmlns:mc="http://schemas.openxmlformats.org/markup-compatibility/2006">
      <mc:Choice Requires="x14">
        <control shapeId="50187" r:id="rId21" name="TextBoxA61">
          <controlPr defaultSize="0" autoLine="0" autoPict="0" r:id="rId7">
            <anchor moveWithCells="1" sizeWithCells="1">
              <from>
                <xdr:col>1</xdr:col>
                <xdr:colOff>66675</xdr:colOff>
                <xdr:row>56</xdr:row>
                <xdr:rowOff>0</xdr:rowOff>
              </from>
              <to>
                <xdr:col>12</xdr:col>
                <xdr:colOff>161925</xdr:colOff>
                <xdr:row>56</xdr:row>
                <xdr:rowOff>0</xdr:rowOff>
              </to>
            </anchor>
          </controlPr>
        </control>
      </mc:Choice>
      <mc:Fallback>
        <control shapeId="50187" r:id="rId21" name="TextBoxA61"/>
      </mc:Fallback>
    </mc:AlternateContent>
    <mc:AlternateContent xmlns:mc="http://schemas.openxmlformats.org/markup-compatibility/2006">
      <mc:Choice Requires="x14">
        <control shapeId="50186" r:id="rId22" name="TextBoxA53">
          <controlPr defaultSize="0" autoLine="0" autoPict="0" r:id="rId7">
            <anchor moveWithCells="1" sizeWithCells="1">
              <from>
                <xdr:col>1</xdr:col>
                <xdr:colOff>66675</xdr:colOff>
                <xdr:row>56</xdr:row>
                <xdr:rowOff>0</xdr:rowOff>
              </from>
              <to>
                <xdr:col>12</xdr:col>
                <xdr:colOff>161925</xdr:colOff>
                <xdr:row>56</xdr:row>
                <xdr:rowOff>0</xdr:rowOff>
              </to>
            </anchor>
          </controlPr>
        </control>
      </mc:Choice>
      <mc:Fallback>
        <control shapeId="50186" r:id="rId22" name="TextBoxA53"/>
      </mc:Fallback>
    </mc:AlternateContent>
    <mc:AlternateContent xmlns:mc="http://schemas.openxmlformats.org/markup-compatibility/2006">
      <mc:Choice Requires="x14">
        <control shapeId="50185" r:id="rId23" name="TextBoxA51b">
          <controlPr defaultSize="0" autoLine="0" autoPict="0" r:id="rId7">
            <anchor moveWithCells="1" sizeWithCells="1">
              <from>
                <xdr:col>1</xdr:col>
                <xdr:colOff>66675</xdr:colOff>
                <xdr:row>56</xdr:row>
                <xdr:rowOff>0</xdr:rowOff>
              </from>
              <to>
                <xdr:col>12</xdr:col>
                <xdr:colOff>161925</xdr:colOff>
                <xdr:row>56</xdr:row>
                <xdr:rowOff>0</xdr:rowOff>
              </to>
            </anchor>
          </controlPr>
        </control>
      </mc:Choice>
      <mc:Fallback>
        <control shapeId="50185" r:id="rId23" name="TextBoxA51b"/>
      </mc:Fallback>
    </mc:AlternateContent>
    <mc:AlternateContent xmlns:mc="http://schemas.openxmlformats.org/markup-compatibility/2006">
      <mc:Choice Requires="x14">
        <control shapeId="50184" r:id="rId24" name="TextBoxA472">
          <controlPr defaultSize="0" autoLine="0" autoPict="0" r:id="rId7">
            <anchor moveWithCells="1" sizeWithCells="1">
              <from>
                <xdr:col>1</xdr:col>
                <xdr:colOff>66675</xdr:colOff>
                <xdr:row>56</xdr:row>
                <xdr:rowOff>0</xdr:rowOff>
              </from>
              <to>
                <xdr:col>12</xdr:col>
                <xdr:colOff>161925</xdr:colOff>
                <xdr:row>56</xdr:row>
                <xdr:rowOff>0</xdr:rowOff>
              </to>
            </anchor>
          </controlPr>
        </control>
      </mc:Choice>
      <mc:Fallback>
        <control shapeId="50184" r:id="rId24" name="TextBoxA472"/>
      </mc:Fallback>
    </mc:AlternateContent>
    <mc:AlternateContent xmlns:mc="http://schemas.openxmlformats.org/markup-compatibility/2006">
      <mc:Choice Requires="x14">
        <control shapeId="50183" r:id="rId25" name="TextBoxA471">
          <controlPr defaultSize="0" autoLine="0" autoPict="0" r:id="rId7">
            <anchor moveWithCells="1" sizeWithCells="1">
              <from>
                <xdr:col>1</xdr:col>
                <xdr:colOff>66675</xdr:colOff>
                <xdr:row>56</xdr:row>
                <xdr:rowOff>0</xdr:rowOff>
              </from>
              <to>
                <xdr:col>12</xdr:col>
                <xdr:colOff>161925</xdr:colOff>
                <xdr:row>56</xdr:row>
                <xdr:rowOff>0</xdr:rowOff>
              </to>
            </anchor>
          </controlPr>
        </control>
      </mc:Choice>
      <mc:Fallback>
        <control shapeId="50183" r:id="rId25" name="TextBoxA471"/>
      </mc:Fallback>
    </mc:AlternateContent>
    <mc:AlternateContent xmlns:mc="http://schemas.openxmlformats.org/markup-compatibility/2006">
      <mc:Choice Requires="x14">
        <control shapeId="50182" r:id="rId26" name="TextBoxA452">
          <controlPr autoLine="0" autoPict="0" r:id="rId7">
            <anchor moveWithCells="1" sizeWithCells="1">
              <from>
                <xdr:col>1</xdr:col>
                <xdr:colOff>66675</xdr:colOff>
                <xdr:row>56</xdr:row>
                <xdr:rowOff>0</xdr:rowOff>
              </from>
              <to>
                <xdr:col>12</xdr:col>
                <xdr:colOff>161925</xdr:colOff>
                <xdr:row>56</xdr:row>
                <xdr:rowOff>0</xdr:rowOff>
              </to>
            </anchor>
          </controlPr>
        </control>
      </mc:Choice>
      <mc:Fallback>
        <control shapeId="50182" r:id="rId26" name="TextBoxA452"/>
      </mc:Fallback>
    </mc:AlternateContent>
    <mc:AlternateContent xmlns:mc="http://schemas.openxmlformats.org/markup-compatibility/2006">
      <mc:Choice Requires="x14">
        <control shapeId="50181" r:id="rId27" name="TextBoxA451">
          <controlPr autoLine="0" autoPict="0" r:id="rId7">
            <anchor moveWithCells="1" sizeWithCells="1">
              <from>
                <xdr:col>1</xdr:col>
                <xdr:colOff>66675</xdr:colOff>
                <xdr:row>56</xdr:row>
                <xdr:rowOff>0</xdr:rowOff>
              </from>
              <to>
                <xdr:col>12</xdr:col>
                <xdr:colOff>161925</xdr:colOff>
                <xdr:row>56</xdr:row>
                <xdr:rowOff>0</xdr:rowOff>
              </to>
            </anchor>
          </controlPr>
        </control>
      </mc:Choice>
      <mc:Fallback>
        <control shapeId="50181" r:id="rId27" name="TextBoxA451"/>
      </mc:Fallback>
    </mc:AlternateContent>
    <mc:AlternateContent xmlns:mc="http://schemas.openxmlformats.org/markup-compatibility/2006">
      <mc:Choice Requires="x14">
        <control shapeId="50180" r:id="rId28" name="TextBoxA42">
          <controlPr defaultSize="0" autoLine="0" autoPict="0" r:id="rId7">
            <anchor moveWithCells="1" sizeWithCells="1">
              <from>
                <xdr:col>1</xdr:col>
                <xdr:colOff>66675</xdr:colOff>
                <xdr:row>56</xdr:row>
                <xdr:rowOff>0</xdr:rowOff>
              </from>
              <to>
                <xdr:col>12</xdr:col>
                <xdr:colOff>161925</xdr:colOff>
                <xdr:row>56</xdr:row>
                <xdr:rowOff>0</xdr:rowOff>
              </to>
            </anchor>
          </controlPr>
        </control>
      </mc:Choice>
      <mc:Fallback>
        <control shapeId="50180" r:id="rId28" name="TextBoxA42"/>
      </mc:Fallback>
    </mc:AlternateContent>
    <mc:AlternateContent xmlns:mc="http://schemas.openxmlformats.org/markup-compatibility/2006">
      <mc:Choice Requires="x14">
        <control shapeId="50179" r:id="rId29" name="TextBoxA12">
          <controlPr autoLine="0" autoPict="0" r:id="rId7">
            <anchor moveWithCells="1" sizeWithCells="1">
              <from>
                <xdr:col>1</xdr:col>
                <xdr:colOff>66675</xdr:colOff>
                <xdr:row>56</xdr:row>
                <xdr:rowOff>0</xdr:rowOff>
              </from>
              <to>
                <xdr:col>12</xdr:col>
                <xdr:colOff>161925</xdr:colOff>
                <xdr:row>56</xdr:row>
                <xdr:rowOff>0</xdr:rowOff>
              </to>
            </anchor>
          </controlPr>
        </control>
      </mc:Choice>
      <mc:Fallback>
        <control shapeId="50179" r:id="rId29" name="TextBoxA12"/>
      </mc:Fallback>
    </mc:AlternateContent>
    <mc:AlternateContent xmlns:mc="http://schemas.openxmlformats.org/markup-compatibility/2006">
      <mc:Choice Requires="x14">
        <control shapeId="50178" r:id="rId30" name="TextBoxA0">
          <controlPr autoLine="0" autoPict="0" r:id="rId7">
            <anchor moveWithCells="1" sizeWithCells="1">
              <from>
                <xdr:col>1</xdr:col>
                <xdr:colOff>66675</xdr:colOff>
                <xdr:row>0</xdr:row>
                <xdr:rowOff>0</xdr:rowOff>
              </from>
              <to>
                <xdr:col>12</xdr:col>
                <xdr:colOff>161925</xdr:colOff>
                <xdr:row>0</xdr:row>
                <xdr:rowOff>0</xdr:rowOff>
              </to>
            </anchor>
          </controlPr>
        </control>
      </mc:Choice>
      <mc:Fallback>
        <control shapeId="50178" r:id="rId30" name="TextBoxA0"/>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indexed="50"/>
  </sheetPr>
  <dimension ref="B1:AE56"/>
  <sheetViews>
    <sheetView workbookViewId="0">
      <selection activeCell="C1" sqref="C1:M1"/>
    </sheetView>
  </sheetViews>
  <sheetFormatPr defaultRowHeight="18.75" customHeight="1" x14ac:dyDescent="0.2"/>
  <cols>
    <col min="1" max="1" width="1.28515625" style="11" customWidth="1"/>
    <col min="2" max="2" width="2" style="11" customWidth="1"/>
    <col min="3" max="3" width="37.28515625" style="11" customWidth="1"/>
    <col min="4" max="4" width="3" style="11" customWidth="1"/>
    <col min="5" max="5" width="11.140625" style="11" customWidth="1"/>
    <col min="6" max="9" width="9" style="11" customWidth="1"/>
    <col min="10" max="10" width="12.85546875" style="11" customWidth="1"/>
    <col min="11" max="11" width="9" style="11" customWidth="1"/>
    <col min="12" max="12" width="11.5703125" style="11" customWidth="1"/>
    <col min="13" max="13" width="3.7109375" style="11" customWidth="1"/>
    <col min="14" max="31" width="9.140625" style="4"/>
    <col min="32" max="16384" width="9.140625" style="11"/>
  </cols>
  <sheetData>
    <row r="1" spans="2:25" ht="50.25" customHeight="1" x14ac:dyDescent="0.2">
      <c r="C1" s="359" t="s">
        <v>1495</v>
      </c>
      <c r="D1" s="360"/>
      <c r="E1" s="360"/>
      <c r="F1" s="360"/>
      <c r="G1" s="360"/>
      <c r="H1" s="360"/>
      <c r="I1" s="360"/>
      <c r="J1" s="360"/>
      <c r="K1" s="360"/>
      <c r="L1" s="360"/>
      <c r="M1" s="360"/>
    </row>
    <row r="2" spans="2:25" ht="18.75" customHeight="1" x14ac:dyDescent="0.2">
      <c r="B2" s="150" t="s">
        <v>1499</v>
      </c>
      <c r="O2" s="11"/>
      <c r="P2" s="11"/>
      <c r="Q2" s="11"/>
      <c r="R2" s="11"/>
      <c r="S2" s="11"/>
      <c r="T2" s="11"/>
      <c r="U2" s="11"/>
      <c r="V2" s="11"/>
      <c r="W2" s="11"/>
      <c r="X2" s="11"/>
      <c r="Y2" s="11"/>
    </row>
    <row r="3" spans="2:25" ht="18.75" customHeight="1" x14ac:dyDescent="0.2">
      <c r="B3" s="151" t="s">
        <v>1493</v>
      </c>
      <c r="C3" s="152"/>
      <c r="D3" s="152"/>
      <c r="E3" s="153"/>
      <c r="F3" s="153"/>
      <c r="G3" s="153"/>
      <c r="H3" s="153"/>
      <c r="I3" s="153"/>
      <c r="J3" s="153"/>
      <c r="K3" s="153"/>
      <c r="L3" s="153"/>
      <c r="M3" s="154"/>
      <c r="O3" s="11"/>
      <c r="P3" s="11"/>
      <c r="Q3" s="11"/>
      <c r="R3" s="11"/>
      <c r="S3" s="11"/>
      <c r="T3" s="11"/>
      <c r="U3" s="11"/>
      <c r="V3" s="11"/>
      <c r="W3" s="11"/>
      <c r="X3" s="11"/>
      <c r="Y3" s="11"/>
    </row>
    <row r="4" spans="2:25" ht="18.75" customHeight="1" x14ac:dyDescent="0.2">
      <c r="B4" s="155"/>
      <c r="C4" s="156"/>
      <c r="D4" s="156"/>
      <c r="E4" s="157"/>
      <c r="F4" s="157"/>
      <c r="G4" s="157"/>
      <c r="H4" s="157"/>
      <c r="I4" s="157"/>
      <c r="J4" s="157"/>
      <c r="K4" s="157"/>
      <c r="L4" s="157"/>
      <c r="M4" s="158"/>
      <c r="O4" s="11"/>
      <c r="P4" s="11"/>
      <c r="Q4" s="11"/>
      <c r="R4" s="11"/>
      <c r="S4" s="11"/>
      <c r="T4" s="11"/>
      <c r="U4" s="11"/>
      <c r="V4" s="11"/>
      <c r="W4" s="11"/>
      <c r="X4" s="11"/>
      <c r="Y4" s="11"/>
    </row>
    <row r="5" spans="2:25" ht="18.75" customHeight="1" x14ac:dyDescent="0.2">
      <c r="B5" s="159"/>
      <c r="C5" s="160" t="s">
        <v>1492</v>
      </c>
      <c r="D5" s="161"/>
      <c r="E5" s="361" t="s">
        <v>1496</v>
      </c>
      <c r="F5" s="362"/>
      <c r="G5" s="362"/>
      <c r="H5" s="362"/>
      <c r="I5" s="362"/>
      <c r="J5" s="362"/>
      <c r="K5" s="362"/>
      <c r="L5" s="363"/>
      <c r="M5" s="162"/>
      <c r="O5" s="11"/>
      <c r="P5" s="11"/>
      <c r="Q5" s="11"/>
      <c r="R5" s="11"/>
      <c r="S5" s="11"/>
      <c r="T5" s="11"/>
      <c r="U5" s="11"/>
      <c r="V5" s="11"/>
      <c r="W5" s="11"/>
      <c r="X5" s="11"/>
      <c r="Y5" s="11"/>
    </row>
    <row r="6" spans="2:25" ht="18.75" customHeight="1" x14ac:dyDescent="0.2">
      <c r="B6" s="163"/>
      <c r="C6" s="164"/>
      <c r="D6" s="164"/>
      <c r="E6" s="165"/>
      <c r="F6" s="165"/>
      <c r="G6" s="165"/>
      <c r="H6" s="165"/>
      <c r="I6" s="165"/>
      <c r="J6" s="165"/>
      <c r="K6" s="165"/>
      <c r="L6" s="165"/>
      <c r="M6" s="166"/>
      <c r="O6" s="11"/>
      <c r="P6" s="11"/>
      <c r="Q6" s="11"/>
      <c r="R6" s="11"/>
      <c r="S6" s="11"/>
      <c r="T6" s="11"/>
      <c r="U6" s="11"/>
      <c r="V6" s="11"/>
      <c r="W6" s="11"/>
      <c r="X6" s="11"/>
      <c r="Y6" s="11"/>
    </row>
    <row r="7" spans="2:25" ht="18.75" customHeight="1" x14ac:dyDescent="0.2">
      <c r="B7" s="159"/>
      <c r="C7" s="16" t="s">
        <v>1490</v>
      </c>
      <c r="D7" s="16"/>
      <c r="E7" s="167"/>
      <c r="F7" s="167"/>
      <c r="G7" s="167"/>
      <c r="H7" s="167"/>
      <c r="I7" s="167"/>
      <c r="J7" s="167"/>
      <c r="K7" s="167"/>
      <c r="L7" s="167"/>
      <c r="M7" s="162"/>
      <c r="O7" s="11"/>
      <c r="P7" s="11"/>
      <c r="Q7" s="11"/>
      <c r="R7" s="11"/>
      <c r="S7" s="11"/>
      <c r="T7" s="11"/>
      <c r="U7" s="11"/>
      <c r="V7" s="11"/>
      <c r="W7" s="11"/>
      <c r="X7" s="11"/>
      <c r="Y7" s="11"/>
    </row>
    <row r="8" spans="2:25" ht="21.75" customHeight="1" x14ac:dyDescent="0.2">
      <c r="B8" s="159"/>
      <c r="C8" s="7" t="s">
        <v>1489</v>
      </c>
      <c r="D8" s="7"/>
      <c r="E8" s="364"/>
      <c r="F8" s="365"/>
      <c r="G8" s="365"/>
      <c r="H8" s="365"/>
      <c r="I8" s="365"/>
      <c r="J8" s="365"/>
      <c r="K8" s="365"/>
      <c r="L8" s="366"/>
      <c r="M8" s="162"/>
      <c r="O8" s="11"/>
      <c r="P8" s="11"/>
      <c r="Q8" s="11"/>
      <c r="R8" s="11"/>
      <c r="S8" s="11"/>
      <c r="T8" s="11"/>
      <c r="U8" s="11"/>
      <c r="V8" s="11"/>
      <c r="W8" s="11"/>
      <c r="X8" s="11"/>
      <c r="Y8" s="11"/>
    </row>
    <row r="9" spans="2:25" ht="21.75" customHeight="1" x14ac:dyDescent="0.2">
      <c r="B9" s="159"/>
      <c r="C9" s="7"/>
      <c r="D9" s="7"/>
      <c r="E9" s="367"/>
      <c r="F9" s="368"/>
      <c r="G9" s="368"/>
      <c r="H9" s="368"/>
      <c r="I9" s="368"/>
      <c r="J9" s="368"/>
      <c r="K9" s="368"/>
      <c r="L9" s="369"/>
      <c r="M9" s="162"/>
      <c r="O9" s="11"/>
      <c r="P9" s="11"/>
      <c r="Q9" s="11"/>
      <c r="R9" s="11"/>
      <c r="S9" s="11"/>
      <c r="T9" s="11"/>
      <c r="U9" s="11"/>
      <c r="V9" s="11"/>
      <c r="W9" s="11"/>
      <c r="X9" s="11"/>
      <c r="Y9" s="11"/>
    </row>
    <row r="10" spans="2:25" ht="11.25" customHeight="1" x14ac:dyDescent="0.2">
      <c r="B10" s="159"/>
      <c r="C10" s="161"/>
      <c r="D10" s="161"/>
      <c r="E10" s="167"/>
      <c r="F10" s="167"/>
      <c r="G10" s="167"/>
      <c r="H10" s="167"/>
      <c r="I10" s="167"/>
      <c r="J10" s="167"/>
      <c r="K10" s="167"/>
      <c r="L10" s="167"/>
      <c r="M10" s="162"/>
      <c r="O10" s="11"/>
      <c r="P10" s="11"/>
      <c r="Q10" s="11"/>
      <c r="R10" s="11"/>
      <c r="S10" s="11"/>
      <c r="T10" s="11"/>
      <c r="U10" s="11"/>
      <c r="V10" s="11"/>
      <c r="W10" s="11"/>
      <c r="X10" s="11"/>
      <c r="Y10" s="11"/>
    </row>
    <row r="11" spans="2:25" ht="18.75" customHeight="1" x14ac:dyDescent="0.2">
      <c r="B11" s="159"/>
      <c r="C11" s="7" t="s">
        <v>1488</v>
      </c>
      <c r="D11" s="7"/>
      <c r="E11" s="364"/>
      <c r="F11" s="365"/>
      <c r="G11" s="365"/>
      <c r="H11" s="365"/>
      <c r="I11" s="365"/>
      <c r="J11" s="365"/>
      <c r="K11" s="365"/>
      <c r="L11" s="366"/>
      <c r="M11" s="162"/>
      <c r="O11" s="11"/>
      <c r="P11" s="11"/>
      <c r="Q11" s="11"/>
      <c r="R11" s="11"/>
      <c r="S11" s="11"/>
      <c r="T11" s="11"/>
      <c r="U11" s="11"/>
      <c r="V11" s="11"/>
      <c r="W11" s="11"/>
      <c r="X11" s="11"/>
      <c r="Y11" s="11"/>
    </row>
    <row r="12" spans="2:25" ht="18.75" customHeight="1" x14ac:dyDescent="0.2">
      <c r="B12" s="159"/>
      <c r="C12" s="7"/>
      <c r="D12" s="7"/>
      <c r="E12" s="367"/>
      <c r="F12" s="368"/>
      <c r="G12" s="368"/>
      <c r="H12" s="368"/>
      <c r="I12" s="368"/>
      <c r="J12" s="368"/>
      <c r="K12" s="368"/>
      <c r="L12" s="369"/>
      <c r="M12" s="162"/>
      <c r="O12" s="11"/>
      <c r="P12" s="11"/>
      <c r="Q12" s="11"/>
      <c r="R12" s="11"/>
      <c r="S12" s="11"/>
      <c r="T12" s="11"/>
      <c r="U12" s="11"/>
      <c r="V12" s="11"/>
      <c r="W12" s="11"/>
      <c r="X12" s="11"/>
      <c r="Y12" s="11"/>
    </row>
    <row r="13" spans="2:25" ht="6.75" customHeight="1" x14ac:dyDescent="0.2">
      <c r="B13" s="159"/>
      <c r="C13" s="7"/>
      <c r="D13" s="7"/>
      <c r="E13" s="168"/>
      <c r="F13" s="168"/>
      <c r="G13" s="168"/>
      <c r="H13" s="168"/>
      <c r="I13" s="168"/>
      <c r="J13" s="168"/>
      <c r="K13" s="168"/>
      <c r="L13" s="168"/>
      <c r="M13" s="162"/>
      <c r="O13" s="11"/>
      <c r="P13" s="11"/>
      <c r="Q13" s="11"/>
      <c r="R13" s="11"/>
      <c r="S13" s="11"/>
      <c r="T13" s="11"/>
      <c r="U13" s="11"/>
      <c r="V13" s="11"/>
      <c r="W13" s="11"/>
      <c r="X13" s="11"/>
      <c r="Y13" s="11"/>
    </row>
    <row r="14" spans="2:25" ht="18.75" customHeight="1" x14ac:dyDescent="0.2">
      <c r="B14" s="159"/>
      <c r="C14" s="7" t="s">
        <v>1487</v>
      </c>
      <c r="D14" s="7"/>
      <c r="E14" s="370"/>
      <c r="F14" s="371"/>
      <c r="G14" s="371"/>
      <c r="H14" s="371"/>
      <c r="I14" s="371"/>
      <c r="J14" s="371"/>
      <c r="K14" s="371"/>
      <c r="L14" s="372"/>
      <c r="M14" s="162"/>
      <c r="O14" s="11"/>
      <c r="P14" s="11"/>
      <c r="Q14" s="11"/>
      <c r="R14" s="11"/>
      <c r="S14" s="11"/>
      <c r="T14" s="11"/>
      <c r="U14" s="11"/>
      <c r="V14" s="11"/>
      <c r="W14" s="11"/>
      <c r="X14" s="11"/>
      <c r="Y14" s="11"/>
    </row>
    <row r="15" spans="2:25" ht="18" customHeight="1" x14ac:dyDescent="0.2">
      <c r="B15" s="159"/>
      <c r="C15" s="161"/>
      <c r="D15" s="161"/>
      <c r="E15" s="167"/>
      <c r="F15" s="167"/>
      <c r="G15" s="167"/>
      <c r="H15" s="167"/>
      <c r="I15" s="167"/>
      <c r="J15" s="167"/>
      <c r="K15" s="167"/>
      <c r="L15" s="167"/>
      <c r="M15" s="162"/>
      <c r="O15" s="11"/>
      <c r="P15" s="11"/>
      <c r="Q15" s="11"/>
      <c r="R15" s="11"/>
      <c r="S15" s="11"/>
      <c r="T15" s="11"/>
      <c r="U15" s="11"/>
      <c r="V15" s="11"/>
      <c r="W15" s="11"/>
      <c r="X15" s="11"/>
      <c r="Y15" s="11"/>
    </row>
    <row r="16" spans="2:25" ht="16.5" customHeight="1" x14ac:dyDescent="0.2">
      <c r="B16" s="3"/>
      <c r="C16" s="16" t="s">
        <v>1486</v>
      </c>
      <c r="D16" s="16"/>
      <c r="E16" s="4"/>
      <c r="F16" s="4"/>
      <c r="G16" s="4"/>
      <c r="H16" s="4"/>
      <c r="I16" s="4"/>
      <c r="J16" s="4"/>
      <c r="K16" s="4"/>
      <c r="L16" s="4"/>
      <c r="M16" s="15"/>
      <c r="O16" s="11"/>
      <c r="P16" s="11"/>
      <c r="Q16" s="11"/>
      <c r="R16" s="11"/>
      <c r="S16" s="11"/>
      <c r="T16" s="11"/>
      <c r="U16" s="11"/>
      <c r="V16" s="11"/>
      <c r="W16" s="11"/>
      <c r="X16" s="11"/>
      <c r="Y16" s="11"/>
    </row>
    <row r="17" spans="2:25" ht="18.75" customHeight="1" x14ac:dyDescent="0.2">
      <c r="B17" s="3"/>
      <c r="C17" s="4"/>
      <c r="D17" s="4"/>
      <c r="E17" s="5" t="s">
        <v>536</v>
      </c>
      <c r="F17" s="358" t="s">
        <v>537</v>
      </c>
      <c r="G17" s="358"/>
      <c r="H17" s="358"/>
      <c r="I17" s="358" t="s">
        <v>538</v>
      </c>
      <c r="J17" s="358"/>
      <c r="K17" s="358"/>
      <c r="L17" s="358"/>
      <c r="M17" s="169"/>
      <c r="O17" s="11"/>
      <c r="P17" s="11"/>
      <c r="Q17" s="11"/>
      <c r="R17" s="11"/>
      <c r="S17" s="11"/>
      <c r="T17" s="11"/>
      <c r="U17" s="11"/>
      <c r="V17" s="11"/>
      <c r="W17" s="11"/>
      <c r="X17" s="11"/>
      <c r="Y17" s="11"/>
    </row>
    <row r="18" spans="2:25" ht="17.25" customHeight="1" x14ac:dyDescent="0.2">
      <c r="B18" s="3"/>
      <c r="C18" s="7" t="s">
        <v>1483</v>
      </c>
      <c r="D18" s="7"/>
      <c r="E18" s="6" t="s">
        <v>1950</v>
      </c>
      <c r="F18" s="357"/>
      <c r="G18" s="352"/>
      <c r="H18" s="352"/>
      <c r="I18" s="357"/>
      <c r="J18" s="355"/>
      <c r="K18" s="355"/>
      <c r="L18" s="356"/>
      <c r="M18" s="169"/>
      <c r="N18" s="170"/>
      <c r="O18" s="11"/>
      <c r="P18" s="11"/>
      <c r="Q18" s="11"/>
      <c r="R18" s="11"/>
      <c r="S18" s="11"/>
      <c r="T18" s="11"/>
      <c r="U18" s="11"/>
      <c r="V18" s="11"/>
      <c r="W18" s="11"/>
      <c r="X18" s="11"/>
      <c r="Y18" s="11"/>
    </row>
    <row r="19" spans="2:25" ht="3" hidden="1" customHeight="1" x14ac:dyDescent="0.2">
      <c r="B19" s="3"/>
      <c r="C19" s="4"/>
      <c r="D19" s="4"/>
      <c r="E19" s="4"/>
      <c r="F19" s="4"/>
      <c r="G19" s="4"/>
      <c r="H19" s="4"/>
      <c r="I19" s="4"/>
      <c r="J19" s="4"/>
      <c r="K19" s="4"/>
      <c r="L19" s="4"/>
      <c r="M19" s="15"/>
      <c r="O19" s="11"/>
      <c r="P19" s="11"/>
      <c r="Q19" s="11"/>
      <c r="R19" s="11"/>
      <c r="S19" s="11"/>
      <c r="T19" s="11"/>
      <c r="U19" s="11"/>
      <c r="V19" s="11"/>
      <c r="W19" s="11"/>
      <c r="X19" s="11"/>
      <c r="Y19" s="11"/>
    </row>
    <row r="20" spans="2:25" ht="18" customHeight="1" x14ac:dyDescent="0.2">
      <c r="B20" s="3"/>
      <c r="C20" s="7" t="s">
        <v>1482</v>
      </c>
      <c r="D20" s="7"/>
      <c r="E20" s="351"/>
      <c r="F20" s="352"/>
      <c r="G20" s="352"/>
      <c r="H20" s="352"/>
      <c r="I20" s="352"/>
      <c r="J20" s="352"/>
      <c r="K20" s="352"/>
      <c r="L20" s="353"/>
      <c r="M20" s="169"/>
      <c r="O20" s="11"/>
      <c r="P20" s="11"/>
      <c r="Q20" s="11"/>
      <c r="R20" s="11"/>
      <c r="S20" s="11"/>
      <c r="T20" s="11"/>
      <c r="U20" s="11"/>
      <c r="V20" s="11"/>
      <c r="W20" s="11"/>
      <c r="X20" s="11"/>
      <c r="Y20" s="11"/>
    </row>
    <row r="21" spans="2:25" ht="2.25" hidden="1" customHeight="1" x14ac:dyDescent="0.2">
      <c r="B21" s="3"/>
      <c r="C21" s="7"/>
      <c r="D21" s="7"/>
      <c r="E21" s="8"/>
      <c r="F21" s="9"/>
      <c r="G21" s="9"/>
      <c r="H21" s="9"/>
      <c r="I21" s="9"/>
      <c r="J21" s="10"/>
      <c r="K21" s="10"/>
      <c r="L21" s="10"/>
      <c r="M21" s="15"/>
      <c r="O21" s="11"/>
      <c r="P21" s="11"/>
      <c r="Q21" s="11"/>
      <c r="R21" s="11"/>
      <c r="S21" s="11"/>
      <c r="T21" s="11"/>
      <c r="U21" s="11"/>
      <c r="V21" s="11"/>
      <c r="W21" s="11"/>
      <c r="X21" s="11"/>
      <c r="Y21" s="11"/>
    </row>
    <row r="22" spans="2:25" ht="18.75" customHeight="1" x14ac:dyDescent="0.2">
      <c r="B22" s="3"/>
      <c r="C22" s="7" t="s">
        <v>1481</v>
      </c>
      <c r="D22" s="7"/>
      <c r="E22" s="357"/>
      <c r="F22" s="355"/>
      <c r="G22" s="355"/>
      <c r="H22" s="355"/>
      <c r="I22" s="355"/>
      <c r="J22" s="355"/>
      <c r="K22" s="355"/>
      <c r="L22" s="356"/>
      <c r="M22" s="169"/>
      <c r="O22" s="11"/>
      <c r="P22" s="11"/>
      <c r="Q22" s="11"/>
      <c r="R22" s="11"/>
      <c r="S22" s="11"/>
      <c r="T22" s="11"/>
      <c r="U22" s="11"/>
      <c r="V22" s="11"/>
      <c r="W22" s="11"/>
      <c r="X22" s="11"/>
      <c r="Y22" s="11"/>
    </row>
    <row r="23" spans="2:25" ht="18.75" customHeight="1" x14ac:dyDescent="0.2">
      <c r="B23" s="3"/>
      <c r="C23" s="7" t="s">
        <v>1485</v>
      </c>
      <c r="D23" s="7"/>
      <c r="E23" s="357"/>
      <c r="F23" s="355"/>
      <c r="G23" s="355"/>
      <c r="H23" s="355"/>
      <c r="I23" s="355"/>
      <c r="J23" s="355"/>
      <c r="K23" s="355"/>
      <c r="L23" s="356"/>
      <c r="M23" s="169"/>
      <c r="O23" s="11"/>
      <c r="P23" s="11"/>
      <c r="Q23" s="11"/>
      <c r="R23" s="11"/>
      <c r="S23" s="11"/>
      <c r="T23" s="11"/>
      <c r="U23" s="11"/>
      <c r="V23" s="11"/>
      <c r="W23" s="11"/>
      <c r="X23" s="11"/>
      <c r="Y23" s="11"/>
    </row>
    <row r="24" spans="2:25" ht="25.5" customHeight="1" x14ac:dyDescent="0.2">
      <c r="B24" s="3"/>
      <c r="C24" s="7"/>
      <c r="D24" s="7"/>
      <c r="E24" s="5" t="s">
        <v>1476</v>
      </c>
      <c r="F24" s="4"/>
      <c r="G24" s="5" t="s">
        <v>1475</v>
      </c>
      <c r="H24" s="4"/>
      <c r="I24" s="171"/>
      <c r="J24" s="171"/>
      <c r="K24" s="171"/>
      <c r="L24" s="171"/>
      <c r="M24" s="169"/>
      <c r="O24" s="11"/>
      <c r="P24" s="11"/>
      <c r="Q24" s="11"/>
      <c r="R24" s="11"/>
      <c r="S24" s="11"/>
      <c r="T24" s="11"/>
      <c r="U24" s="11"/>
      <c r="V24" s="11"/>
      <c r="W24" s="11"/>
      <c r="X24" s="11"/>
      <c r="Y24" s="11"/>
    </row>
    <row r="25" spans="2:25" ht="18.75" customHeight="1" x14ac:dyDescent="0.2">
      <c r="B25" s="3"/>
      <c r="C25" s="7" t="s">
        <v>1480</v>
      </c>
      <c r="D25" s="7"/>
      <c r="E25" s="319"/>
      <c r="F25" s="349"/>
      <c r="G25" s="350"/>
      <c r="H25" s="350"/>
      <c r="I25" s="171"/>
      <c r="J25" s="171"/>
      <c r="K25" s="171"/>
      <c r="L25" s="171"/>
      <c r="M25" s="169"/>
      <c r="O25" s="11"/>
      <c r="P25" s="11"/>
      <c r="Q25" s="11"/>
      <c r="R25" s="11"/>
      <c r="S25" s="11"/>
      <c r="T25" s="11"/>
      <c r="U25" s="11"/>
      <c r="V25" s="11"/>
      <c r="W25" s="11"/>
      <c r="X25" s="11"/>
      <c r="Y25" s="11"/>
    </row>
    <row r="26" spans="2:25" ht="18.75" customHeight="1" x14ac:dyDescent="0.2">
      <c r="B26" s="3"/>
      <c r="C26" s="7" t="s">
        <v>1479</v>
      </c>
      <c r="D26" s="7"/>
      <c r="E26" s="319"/>
      <c r="F26" s="349"/>
      <c r="G26" s="350"/>
      <c r="H26" s="350"/>
      <c r="I26" s="171"/>
      <c r="J26" s="171"/>
      <c r="K26" s="171"/>
      <c r="L26" s="171"/>
      <c r="M26" s="169"/>
      <c r="O26" s="11"/>
      <c r="P26" s="11"/>
      <c r="Q26" s="11"/>
      <c r="R26" s="11"/>
      <c r="S26" s="11"/>
      <c r="T26" s="11"/>
      <c r="U26" s="11"/>
      <c r="V26" s="11"/>
      <c r="W26" s="11"/>
      <c r="X26" s="11"/>
      <c r="Y26" s="11"/>
    </row>
    <row r="27" spans="2:25" ht="18.75" customHeight="1" x14ac:dyDescent="0.2">
      <c r="B27" s="3"/>
      <c r="C27" s="7"/>
      <c r="D27" s="7"/>
      <c r="E27" s="167"/>
      <c r="F27" s="171"/>
      <c r="G27" s="171"/>
      <c r="H27" s="171"/>
      <c r="I27" s="171"/>
      <c r="J27" s="171"/>
      <c r="K27" s="171"/>
      <c r="L27" s="171"/>
      <c r="M27" s="169"/>
      <c r="O27" s="11"/>
      <c r="P27" s="11"/>
      <c r="Q27" s="11"/>
      <c r="R27" s="11"/>
      <c r="S27" s="11"/>
      <c r="T27" s="11"/>
      <c r="U27" s="11"/>
      <c r="V27" s="11"/>
      <c r="W27" s="11"/>
      <c r="X27" s="11"/>
      <c r="Y27" s="11"/>
    </row>
    <row r="28" spans="2:25" ht="18.75" customHeight="1" x14ac:dyDescent="0.2">
      <c r="B28" s="3"/>
      <c r="C28" s="16" t="s">
        <v>1484</v>
      </c>
      <c r="D28" s="16"/>
      <c r="E28" s="4"/>
      <c r="F28" s="4"/>
      <c r="G28" s="4"/>
      <c r="H28" s="4"/>
      <c r="I28" s="4"/>
      <c r="J28" s="4"/>
      <c r="K28" s="4"/>
      <c r="L28" s="4"/>
      <c r="M28" s="169"/>
      <c r="O28" s="11"/>
      <c r="P28" s="11"/>
      <c r="Q28" s="11"/>
      <c r="R28" s="11"/>
      <c r="S28" s="11"/>
      <c r="T28" s="11"/>
      <c r="U28" s="11"/>
      <c r="V28" s="11"/>
      <c r="W28" s="11"/>
      <c r="X28" s="11"/>
      <c r="Y28" s="11"/>
    </row>
    <row r="29" spans="2:25" ht="18.75" customHeight="1" x14ac:dyDescent="0.2">
      <c r="B29" s="3"/>
      <c r="C29" s="4"/>
      <c r="D29" s="4"/>
      <c r="E29" s="5" t="s">
        <v>536</v>
      </c>
      <c r="F29" s="358" t="s">
        <v>537</v>
      </c>
      <c r="G29" s="358"/>
      <c r="H29" s="358"/>
      <c r="I29" s="358" t="s">
        <v>538</v>
      </c>
      <c r="J29" s="358"/>
      <c r="K29" s="358"/>
      <c r="L29" s="358"/>
      <c r="M29" s="169"/>
      <c r="O29" s="11"/>
      <c r="P29" s="11"/>
      <c r="Q29" s="11"/>
      <c r="R29" s="11"/>
      <c r="S29" s="11"/>
      <c r="T29" s="11"/>
      <c r="U29" s="11"/>
      <c r="V29" s="11"/>
      <c r="W29" s="11"/>
      <c r="X29" s="11"/>
      <c r="Y29" s="11"/>
    </row>
    <row r="30" spans="2:25" ht="18.75" customHeight="1" x14ac:dyDescent="0.2">
      <c r="B30" s="3"/>
      <c r="C30" s="7" t="s">
        <v>1483</v>
      </c>
      <c r="D30" s="7"/>
      <c r="E30" s="6" t="s">
        <v>1949</v>
      </c>
      <c r="F30" s="357"/>
      <c r="G30" s="352"/>
      <c r="H30" s="352"/>
      <c r="I30" s="357"/>
      <c r="J30" s="355"/>
      <c r="K30" s="355"/>
      <c r="L30" s="356"/>
      <c r="M30" s="169"/>
      <c r="O30" s="11"/>
      <c r="P30" s="11"/>
      <c r="Q30" s="11"/>
      <c r="R30" s="11"/>
      <c r="S30" s="11"/>
      <c r="T30" s="11"/>
      <c r="U30" s="11"/>
      <c r="V30" s="11"/>
      <c r="W30" s="11"/>
      <c r="X30" s="11"/>
      <c r="Y30" s="11"/>
    </row>
    <row r="31" spans="2:25" ht="18.75" customHeight="1" x14ac:dyDescent="0.2">
      <c r="B31" s="3"/>
      <c r="C31" s="7" t="s">
        <v>1482</v>
      </c>
      <c r="D31" s="7"/>
      <c r="E31" s="351"/>
      <c r="F31" s="352"/>
      <c r="G31" s="352"/>
      <c r="H31" s="352"/>
      <c r="I31" s="352"/>
      <c r="J31" s="352"/>
      <c r="K31" s="352"/>
      <c r="L31" s="353"/>
      <c r="M31" s="169"/>
      <c r="O31" s="11"/>
      <c r="P31" s="11"/>
      <c r="Q31" s="11"/>
      <c r="R31" s="11"/>
      <c r="S31" s="11"/>
      <c r="T31" s="11"/>
      <c r="U31" s="11"/>
      <c r="V31" s="11"/>
      <c r="W31" s="11"/>
      <c r="X31" s="11"/>
      <c r="Y31" s="11"/>
    </row>
    <row r="32" spans="2:25" ht="18.75" customHeight="1" x14ac:dyDescent="0.2">
      <c r="B32" s="3"/>
      <c r="C32" s="7" t="s">
        <v>1481</v>
      </c>
      <c r="D32" s="7"/>
      <c r="E32" s="357"/>
      <c r="F32" s="355"/>
      <c r="G32" s="355"/>
      <c r="H32" s="355"/>
      <c r="I32" s="355"/>
      <c r="J32" s="355"/>
      <c r="K32" s="355"/>
      <c r="L32" s="356"/>
      <c r="M32" s="169"/>
      <c r="O32" s="11"/>
      <c r="P32" s="11"/>
      <c r="Q32" s="11"/>
      <c r="R32" s="11"/>
      <c r="S32" s="11"/>
      <c r="T32" s="11"/>
      <c r="U32" s="11"/>
      <c r="V32" s="11"/>
      <c r="W32" s="11"/>
      <c r="X32" s="11"/>
      <c r="Y32" s="11"/>
    </row>
    <row r="33" spans="2:25" ht="27.75" customHeight="1" x14ac:dyDescent="0.2">
      <c r="B33" s="3"/>
      <c r="C33" s="7"/>
      <c r="D33" s="7"/>
      <c r="E33" s="5" t="s">
        <v>1476</v>
      </c>
      <c r="F33" s="4"/>
      <c r="G33" s="5" t="s">
        <v>1475</v>
      </c>
      <c r="H33" s="4"/>
      <c r="I33" s="171"/>
      <c r="J33" s="171"/>
      <c r="K33" s="171"/>
      <c r="L33" s="171"/>
      <c r="M33" s="169"/>
      <c r="O33" s="11"/>
      <c r="P33" s="11"/>
      <c r="Q33" s="11"/>
      <c r="R33" s="11"/>
      <c r="S33" s="11"/>
      <c r="T33" s="11"/>
      <c r="U33" s="11"/>
      <c r="V33" s="11"/>
      <c r="W33" s="11"/>
      <c r="X33" s="11"/>
      <c r="Y33" s="11"/>
    </row>
    <row r="34" spans="2:25" ht="18.75" customHeight="1" x14ac:dyDescent="0.2">
      <c r="B34" s="3"/>
      <c r="C34" s="7" t="s">
        <v>1480</v>
      </c>
      <c r="D34" s="7"/>
      <c r="E34" s="319"/>
      <c r="F34" s="349"/>
      <c r="G34" s="350"/>
      <c r="H34" s="350"/>
      <c r="I34" s="171"/>
      <c r="J34" s="171"/>
      <c r="K34" s="171"/>
      <c r="L34" s="171"/>
      <c r="M34" s="169"/>
      <c r="O34" s="11"/>
      <c r="P34" s="11"/>
      <c r="Q34" s="11"/>
      <c r="R34" s="11"/>
      <c r="S34" s="11"/>
      <c r="T34" s="11"/>
      <c r="U34" s="11"/>
      <c r="V34" s="11"/>
      <c r="W34" s="11"/>
      <c r="X34" s="11"/>
      <c r="Y34" s="11"/>
    </row>
    <row r="35" spans="2:25" ht="18.75" customHeight="1" x14ac:dyDescent="0.2">
      <c r="B35" s="3"/>
      <c r="C35" s="7" t="s">
        <v>1479</v>
      </c>
      <c r="D35" s="7"/>
      <c r="E35" s="319"/>
      <c r="F35" s="349"/>
      <c r="G35" s="350"/>
      <c r="H35" s="350"/>
      <c r="I35" s="171"/>
      <c r="J35" s="171"/>
      <c r="K35" s="171"/>
      <c r="L35" s="171"/>
      <c r="M35" s="169"/>
      <c r="O35" s="11"/>
      <c r="P35" s="11"/>
      <c r="Q35" s="11"/>
      <c r="R35" s="11"/>
      <c r="S35" s="11"/>
      <c r="T35" s="11"/>
      <c r="U35" s="11"/>
      <c r="V35" s="11"/>
      <c r="W35" s="11"/>
      <c r="X35" s="11"/>
      <c r="Y35" s="11"/>
    </row>
    <row r="36" spans="2:25" ht="18.75" customHeight="1" x14ac:dyDescent="0.2">
      <c r="B36" s="3"/>
      <c r="C36" s="7"/>
      <c r="D36" s="7"/>
      <c r="E36" s="18"/>
      <c r="F36" s="18"/>
      <c r="G36" s="18"/>
      <c r="H36" s="18"/>
      <c r="I36" s="4"/>
      <c r="J36" s="4"/>
      <c r="K36" s="4"/>
      <c r="L36" s="4"/>
      <c r="M36" s="15"/>
      <c r="O36" s="11"/>
      <c r="P36" s="11"/>
      <c r="Q36" s="11"/>
      <c r="R36" s="11"/>
      <c r="S36" s="11"/>
      <c r="T36" s="11"/>
      <c r="U36" s="11"/>
      <c r="V36" s="11"/>
      <c r="W36" s="11"/>
      <c r="X36" s="11"/>
      <c r="Y36" s="11"/>
    </row>
    <row r="37" spans="2:25" ht="18.75" customHeight="1" x14ac:dyDescent="0.2">
      <c r="B37" s="3"/>
      <c r="C37" s="16" t="s">
        <v>1478</v>
      </c>
      <c r="D37" s="16"/>
      <c r="E37" s="17"/>
      <c r="F37" s="18"/>
      <c r="G37" s="18"/>
      <c r="H37" s="18"/>
      <c r="I37" s="18"/>
      <c r="J37" s="18"/>
      <c r="K37" s="18"/>
      <c r="L37" s="18"/>
      <c r="M37" s="15"/>
      <c r="O37" s="11"/>
      <c r="P37" s="11"/>
      <c r="Q37" s="11"/>
      <c r="R37" s="11"/>
      <c r="S37" s="11"/>
      <c r="T37" s="11"/>
      <c r="U37" s="11"/>
      <c r="V37" s="11"/>
      <c r="W37" s="11"/>
      <c r="X37" s="11"/>
      <c r="Y37" s="11"/>
    </row>
    <row r="38" spans="2:25" ht="18.75" customHeight="1" x14ac:dyDescent="0.2">
      <c r="B38" s="3"/>
      <c r="C38" s="7" t="s">
        <v>1471</v>
      </c>
      <c r="D38" s="7"/>
      <c r="E38" s="351"/>
      <c r="F38" s="352"/>
      <c r="G38" s="352"/>
      <c r="H38" s="352"/>
      <c r="I38" s="352"/>
      <c r="J38" s="352"/>
      <c r="K38" s="352"/>
      <c r="L38" s="353"/>
      <c r="M38" s="169"/>
      <c r="O38" s="11"/>
      <c r="P38" s="11"/>
      <c r="Q38" s="11"/>
      <c r="R38" s="11"/>
      <c r="S38" s="11"/>
      <c r="T38" s="11"/>
      <c r="U38" s="11"/>
      <c r="V38" s="11"/>
      <c r="W38" s="11"/>
      <c r="X38" s="11"/>
      <c r="Y38" s="11"/>
    </row>
    <row r="39" spans="2:25" ht="18.75" customHeight="1" x14ac:dyDescent="0.2">
      <c r="B39" s="3"/>
      <c r="C39" s="7" t="s">
        <v>1470</v>
      </c>
      <c r="D39" s="7"/>
      <c r="E39" s="351"/>
      <c r="F39" s="352"/>
      <c r="G39" s="352"/>
      <c r="H39" s="352"/>
      <c r="I39" s="352"/>
      <c r="J39" s="352"/>
      <c r="K39" s="352"/>
      <c r="L39" s="353"/>
      <c r="M39" s="169"/>
      <c r="O39" s="11"/>
      <c r="P39" s="11"/>
      <c r="Q39" s="11"/>
      <c r="R39" s="11"/>
      <c r="S39" s="11"/>
      <c r="T39" s="11"/>
      <c r="U39" s="11"/>
      <c r="V39" s="11"/>
      <c r="W39" s="11"/>
      <c r="X39" s="11"/>
      <c r="Y39" s="11"/>
    </row>
    <row r="40" spans="2:25" ht="18.75" customHeight="1" x14ac:dyDescent="0.2">
      <c r="B40" s="3"/>
      <c r="C40" s="7" t="s">
        <v>1469</v>
      </c>
      <c r="D40" s="7"/>
      <c r="E40" s="351"/>
      <c r="F40" s="352"/>
      <c r="G40" s="352"/>
      <c r="H40" s="352"/>
      <c r="I40" s="352"/>
      <c r="J40" s="352"/>
      <c r="K40" s="352"/>
      <c r="L40" s="353"/>
      <c r="M40" s="169"/>
      <c r="O40" s="11"/>
      <c r="P40" s="11"/>
      <c r="Q40" s="11"/>
      <c r="R40" s="11"/>
      <c r="S40" s="11"/>
      <c r="T40" s="11"/>
      <c r="U40" s="11"/>
      <c r="V40" s="11"/>
      <c r="W40" s="11"/>
      <c r="X40" s="11"/>
      <c r="Y40" s="11"/>
    </row>
    <row r="41" spans="2:25" ht="18.75" customHeight="1" x14ac:dyDescent="0.2">
      <c r="B41" s="3"/>
      <c r="C41" s="7" t="s">
        <v>1468</v>
      </c>
      <c r="D41" s="7"/>
      <c r="E41" s="351"/>
      <c r="F41" s="352"/>
      <c r="G41" s="352"/>
      <c r="H41" s="352"/>
      <c r="I41" s="352"/>
      <c r="J41" s="352"/>
      <c r="K41" s="352"/>
      <c r="L41" s="353"/>
      <c r="M41" s="169"/>
      <c r="O41" s="11"/>
      <c r="P41" s="11"/>
      <c r="Q41" s="11"/>
      <c r="R41" s="11"/>
      <c r="S41" s="11"/>
      <c r="T41" s="11"/>
      <c r="U41" s="11"/>
      <c r="V41" s="11"/>
      <c r="W41" s="11"/>
      <c r="X41" s="11"/>
      <c r="Y41" s="11"/>
    </row>
    <row r="42" spans="2:25" ht="18.75" customHeight="1" x14ac:dyDescent="0.2">
      <c r="B42" s="3"/>
      <c r="C42" s="7" t="s">
        <v>1467</v>
      </c>
      <c r="D42" s="7"/>
      <c r="E42" s="351"/>
      <c r="F42" s="373"/>
      <c r="G42" s="373"/>
      <c r="H42" s="374"/>
      <c r="I42" s="19"/>
      <c r="J42" s="20"/>
      <c r="K42" s="21"/>
      <c r="L42" s="22"/>
      <c r="M42" s="169"/>
      <c r="O42" s="11"/>
      <c r="P42" s="11"/>
      <c r="Q42" s="11"/>
      <c r="R42" s="11"/>
      <c r="S42" s="11"/>
      <c r="T42" s="11"/>
      <c r="U42" s="11"/>
      <c r="V42" s="11"/>
      <c r="W42" s="11"/>
      <c r="X42" s="11"/>
      <c r="Y42" s="11"/>
    </row>
    <row r="43" spans="2:25" ht="26.25" customHeight="1" x14ac:dyDescent="0.2">
      <c r="B43" s="3"/>
      <c r="C43" s="23"/>
      <c r="D43" s="23"/>
      <c r="E43" s="17"/>
      <c r="F43" s="4"/>
      <c r="G43" s="4"/>
      <c r="H43" s="4"/>
      <c r="I43" s="4"/>
      <c r="J43" s="4"/>
      <c r="K43" s="4"/>
      <c r="L43" s="4"/>
      <c r="M43" s="15"/>
      <c r="O43" s="11"/>
      <c r="P43" s="11"/>
      <c r="Q43" s="11"/>
      <c r="R43" s="11"/>
      <c r="S43" s="11"/>
      <c r="T43" s="11"/>
      <c r="U43" s="11"/>
      <c r="V43" s="11"/>
      <c r="W43" s="11"/>
      <c r="X43" s="11"/>
      <c r="Y43" s="11"/>
    </row>
    <row r="44" spans="2:25" ht="18.75" customHeight="1" x14ac:dyDescent="0.2">
      <c r="B44" s="3"/>
      <c r="C44" s="7" t="s">
        <v>1477</v>
      </c>
      <c r="D44" s="7"/>
      <c r="E44" s="616"/>
      <c r="F44" s="373"/>
      <c r="G44" s="373"/>
      <c r="H44" s="373"/>
      <c r="I44" s="373"/>
      <c r="J44" s="373"/>
      <c r="K44" s="373"/>
      <c r="L44" s="374"/>
      <c r="M44" s="169"/>
      <c r="O44" s="11"/>
      <c r="P44" s="11"/>
      <c r="Q44" s="11"/>
      <c r="R44" s="11"/>
      <c r="S44" s="11"/>
      <c r="T44" s="11"/>
      <c r="U44" s="11"/>
      <c r="V44" s="11"/>
      <c r="W44" s="11"/>
      <c r="X44" s="11"/>
      <c r="Y44" s="11"/>
    </row>
    <row r="45" spans="2:25" ht="9.75" customHeight="1" x14ac:dyDescent="0.2">
      <c r="B45" s="3"/>
      <c r="C45" s="7"/>
      <c r="D45" s="7"/>
      <c r="E45" s="4"/>
      <c r="F45" s="4"/>
      <c r="G45" s="4"/>
      <c r="H45" s="4"/>
      <c r="I45" s="4"/>
      <c r="J45" s="4"/>
      <c r="K45" s="24"/>
      <c r="L45" s="24"/>
      <c r="M45" s="169"/>
      <c r="O45" s="11"/>
      <c r="P45" s="11"/>
      <c r="Q45" s="11"/>
      <c r="R45" s="11"/>
      <c r="S45" s="11"/>
      <c r="T45" s="11"/>
      <c r="U45" s="11"/>
      <c r="V45" s="11"/>
      <c r="W45" s="11"/>
      <c r="X45" s="11"/>
      <c r="Y45" s="11"/>
    </row>
    <row r="46" spans="2:25" ht="27.75" customHeight="1" x14ac:dyDescent="0.2">
      <c r="B46" s="3"/>
      <c r="C46" s="7"/>
      <c r="D46" s="7"/>
      <c r="E46" s="5" t="s">
        <v>1476</v>
      </c>
      <c r="F46" s="4"/>
      <c r="G46" s="5" t="s">
        <v>1475</v>
      </c>
      <c r="H46" s="4"/>
      <c r="I46" s="4"/>
      <c r="J46" s="4"/>
      <c r="K46" s="24"/>
      <c r="L46" s="24"/>
      <c r="M46" s="169"/>
      <c r="O46" s="11"/>
      <c r="P46" s="11"/>
      <c r="Q46" s="11"/>
      <c r="R46" s="11"/>
      <c r="S46" s="11"/>
      <c r="T46" s="11"/>
      <c r="U46" s="11"/>
      <c r="V46" s="11"/>
      <c r="W46" s="11"/>
      <c r="X46" s="11"/>
      <c r="Y46" s="11"/>
    </row>
    <row r="47" spans="2:25" ht="18.75" customHeight="1" x14ac:dyDescent="0.2">
      <c r="B47" s="3"/>
      <c r="C47" s="7" t="s">
        <v>1474</v>
      </c>
      <c r="D47" s="7"/>
      <c r="E47" s="319"/>
      <c r="F47" s="349"/>
      <c r="G47" s="350"/>
      <c r="H47" s="350"/>
      <c r="I47" s="171"/>
      <c r="J47" s="171"/>
      <c r="K47" s="171"/>
      <c r="L47" s="171"/>
      <c r="M47" s="169"/>
      <c r="O47" s="11"/>
      <c r="P47" s="11"/>
      <c r="Q47" s="11"/>
      <c r="R47" s="11"/>
      <c r="S47" s="11"/>
      <c r="T47" s="11"/>
      <c r="U47" s="11"/>
      <c r="V47" s="11"/>
      <c r="W47" s="11"/>
      <c r="X47" s="11"/>
      <c r="Y47" s="11"/>
    </row>
    <row r="48" spans="2:25" ht="18.75" customHeight="1" x14ac:dyDescent="0.2">
      <c r="B48" s="3"/>
      <c r="C48" s="7" t="s">
        <v>1473</v>
      </c>
      <c r="D48" s="7"/>
      <c r="E48" s="319"/>
      <c r="F48" s="349"/>
      <c r="G48" s="350"/>
      <c r="H48" s="350"/>
      <c r="I48" s="171"/>
      <c r="J48" s="171"/>
      <c r="K48" s="171"/>
      <c r="L48" s="171"/>
      <c r="M48" s="169"/>
      <c r="O48" s="11"/>
      <c r="P48" s="11"/>
      <c r="Q48" s="11"/>
      <c r="R48" s="11"/>
      <c r="S48" s="11"/>
      <c r="T48" s="11"/>
      <c r="U48" s="11"/>
      <c r="V48" s="11"/>
      <c r="W48" s="11"/>
      <c r="X48" s="11"/>
      <c r="Y48" s="11"/>
    </row>
    <row r="49" spans="2:25" ht="18.75" customHeight="1" x14ac:dyDescent="0.2">
      <c r="B49" s="3"/>
      <c r="C49" s="4"/>
      <c r="D49" s="4"/>
      <c r="E49" s="17"/>
      <c r="F49" s="4"/>
      <c r="G49" s="4"/>
      <c r="H49" s="4"/>
      <c r="I49" s="4"/>
      <c r="J49" s="4"/>
      <c r="K49" s="4"/>
      <c r="L49" s="4"/>
      <c r="M49" s="15"/>
      <c r="O49" s="11"/>
      <c r="P49" s="11"/>
      <c r="Q49" s="11"/>
      <c r="R49" s="11"/>
      <c r="S49" s="11"/>
      <c r="T49" s="11"/>
      <c r="U49" s="11"/>
      <c r="V49" s="11"/>
      <c r="W49" s="11"/>
      <c r="X49" s="11"/>
      <c r="Y49" s="11"/>
    </row>
    <row r="50" spans="2:25" ht="18.75" customHeight="1" x14ac:dyDescent="0.2">
      <c r="B50" s="3"/>
      <c r="C50" s="16" t="s">
        <v>1472</v>
      </c>
      <c r="D50" s="16"/>
      <c r="E50" s="4"/>
      <c r="F50" s="4"/>
      <c r="G50" s="4"/>
      <c r="H50" s="4"/>
      <c r="I50" s="4"/>
      <c r="J50" s="4"/>
      <c r="K50" s="4"/>
      <c r="L50" s="4"/>
      <c r="M50" s="15"/>
      <c r="O50" s="11"/>
      <c r="P50" s="11"/>
      <c r="Q50" s="11"/>
      <c r="R50" s="11"/>
      <c r="S50" s="11"/>
      <c r="T50" s="11"/>
      <c r="U50" s="11"/>
      <c r="V50" s="11"/>
      <c r="W50" s="11"/>
      <c r="X50" s="11"/>
      <c r="Y50" s="11"/>
    </row>
    <row r="51" spans="2:25" ht="18.75" customHeight="1" x14ac:dyDescent="0.2">
      <c r="B51" s="3"/>
      <c r="C51" s="7" t="s">
        <v>1471</v>
      </c>
      <c r="D51" s="7"/>
      <c r="E51" s="351"/>
      <c r="F51" s="352"/>
      <c r="G51" s="352"/>
      <c r="H51" s="352"/>
      <c r="I51" s="352"/>
      <c r="J51" s="352"/>
      <c r="K51" s="352"/>
      <c r="L51" s="353"/>
      <c r="M51" s="169"/>
    </row>
    <row r="52" spans="2:25" ht="18.75" customHeight="1" x14ac:dyDescent="0.2">
      <c r="B52" s="3"/>
      <c r="C52" s="7" t="s">
        <v>1471</v>
      </c>
      <c r="D52" s="7"/>
      <c r="E52" s="351"/>
      <c r="F52" s="352"/>
      <c r="G52" s="352"/>
      <c r="H52" s="352"/>
      <c r="I52" s="352"/>
      <c r="J52" s="352"/>
      <c r="K52" s="352"/>
      <c r="L52" s="353"/>
      <c r="M52" s="169"/>
      <c r="O52" s="11"/>
      <c r="P52" s="11"/>
      <c r="Q52" s="11"/>
      <c r="R52" s="11"/>
      <c r="S52" s="11"/>
      <c r="T52" s="11"/>
      <c r="U52" s="11"/>
      <c r="V52" s="11"/>
      <c r="W52" s="11"/>
      <c r="X52" s="11"/>
      <c r="Y52" s="11"/>
    </row>
    <row r="53" spans="2:25" ht="18.75" customHeight="1" x14ac:dyDescent="0.2">
      <c r="B53" s="3"/>
      <c r="C53" s="7" t="s">
        <v>1469</v>
      </c>
      <c r="D53" s="7"/>
      <c r="E53" s="351"/>
      <c r="F53" s="352"/>
      <c r="G53" s="352"/>
      <c r="H53" s="352"/>
      <c r="I53" s="352"/>
      <c r="J53" s="352"/>
      <c r="K53" s="352"/>
      <c r="L53" s="353"/>
      <c r="M53" s="169"/>
      <c r="O53" s="11"/>
      <c r="P53" s="11"/>
      <c r="Q53" s="11"/>
      <c r="R53" s="11"/>
      <c r="S53" s="11"/>
      <c r="T53" s="11"/>
      <c r="U53" s="11"/>
      <c r="V53" s="11"/>
      <c r="W53" s="11"/>
      <c r="X53" s="11"/>
      <c r="Y53" s="11"/>
    </row>
    <row r="54" spans="2:25" ht="18.75" customHeight="1" x14ac:dyDescent="0.2">
      <c r="B54" s="3"/>
      <c r="C54" s="7" t="s">
        <v>1468</v>
      </c>
      <c r="D54" s="7"/>
      <c r="E54" s="351"/>
      <c r="F54" s="352"/>
      <c r="G54" s="352"/>
      <c r="H54" s="352"/>
      <c r="I54" s="352"/>
      <c r="J54" s="352"/>
      <c r="K54" s="352"/>
      <c r="L54" s="353"/>
      <c r="M54" s="169"/>
      <c r="O54" s="11"/>
      <c r="P54" s="11"/>
      <c r="Q54" s="11"/>
      <c r="R54" s="11"/>
      <c r="S54" s="11"/>
      <c r="T54" s="11"/>
      <c r="U54" s="11"/>
      <c r="V54" s="11"/>
      <c r="W54" s="11"/>
      <c r="X54" s="11"/>
      <c r="Y54" s="11"/>
    </row>
    <row r="55" spans="2:25" ht="18.75" customHeight="1" x14ac:dyDescent="0.2">
      <c r="B55" s="3"/>
      <c r="C55" s="7" t="s">
        <v>1467</v>
      </c>
      <c r="D55" s="7"/>
      <c r="E55" s="351"/>
      <c r="F55" s="355"/>
      <c r="G55" s="355"/>
      <c r="H55" s="355"/>
      <c r="I55" s="356"/>
      <c r="J55" s="22"/>
      <c r="K55" s="22"/>
      <c r="L55" s="22"/>
      <c r="M55" s="169"/>
      <c r="O55" s="11"/>
      <c r="P55" s="11"/>
      <c r="Q55" s="11"/>
      <c r="R55" s="11"/>
      <c r="S55" s="11"/>
      <c r="T55" s="11"/>
      <c r="U55" s="11"/>
      <c r="V55" s="11"/>
      <c r="W55" s="11"/>
      <c r="X55" s="11"/>
      <c r="Y55" s="11"/>
    </row>
    <row r="56" spans="2:25" ht="21" customHeight="1" x14ac:dyDescent="0.2">
      <c r="B56" s="172"/>
      <c r="C56" s="173"/>
      <c r="D56" s="173"/>
      <c r="E56" s="173"/>
      <c r="F56" s="173"/>
      <c r="G56" s="173"/>
      <c r="H56" s="173"/>
      <c r="I56" s="173"/>
      <c r="J56" s="173"/>
      <c r="K56" s="10"/>
      <c r="L56" s="10"/>
      <c r="M56" s="174"/>
      <c r="O56" s="11"/>
      <c r="P56" s="11"/>
      <c r="Q56" s="11"/>
      <c r="R56" s="11"/>
      <c r="S56" s="11"/>
      <c r="T56" s="11"/>
      <c r="U56" s="11"/>
      <c r="V56" s="11"/>
      <c r="W56" s="11"/>
      <c r="X56" s="11"/>
      <c r="Y56" s="11"/>
    </row>
  </sheetData>
  <sheetProtection selectLockedCells="1"/>
  <mergeCells count="35">
    <mergeCell ref="C1:M1"/>
    <mergeCell ref="E14:L14"/>
    <mergeCell ref="E38:L38"/>
    <mergeCell ref="E5:L5"/>
    <mergeCell ref="I30:L30"/>
    <mergeCell ref="F34:H34"/>
    <mergeCell ref="E32:L32"/>
    <mergeCell ref="E23:L23"/>
    <mergeCell ref="F29:H29"/>
    <mergeCell ref="I29:L29"/>
    <mergeCell ref="F35:H35"/>
    <mergeCell ref="E8:L9"/>
    <mergeCell ref="F25:H25"/>
    <mergeCell ref="F26:H26"/>
    <mergeCell ref="I17:L17"/>
    <mergeCell ref="F17:H17"/>
    <mergeCell ref="E44:L44"/>
    <mergeCell ref="E11:L12"/>
    <mergeCell ref="F18:H18"/>
    <mergeCell ref="E22:L22"/>
    <mergeCell ref="E42:H42"/>
    <mergeCell ref="I18:L18"/>
    <mergeCell ref="E20:L20"/>
    <mergeCell ref="E40:L40"/>
    <mergeCell ref="E41:L41"/>
    <mergeCell ref="E31:L31"/>
    <mergeCell ref="E39:L39"/>
    <mergeCell ref="F30:H30"/>
    <mergeCell ref="E55:I55"/>
    <mergeCell ref="E53:L53"/>
    <mergeCell ref="E52:L52"/>
    <mergeCell ref="F47:H47"/>
    <mergeCell ref="F48:H48"/>
    <mergeCell ref="E54:L54"/>
    <mergeCell ref="E51:L51"/>
  </mergeCells>
  <phoneticPr fontId="0" type="noConversion"/>
  <conditionalFormatting sqref="E27:H27 I32:L36 E32:H32 I22:L27 E22:H23">
    <cfRule type="expression" dxfId="2" priority="1" stopIfTrue="1">
      <formula>#REF!</formula>
    </cfRule>
  </conditionalFormatting>
  <dataValidations count="6">
    <dataValidation type="list" allowBlank="1" showInputMessage="1" showErrorMessage="1" sqref="E14:L14">
      <formula1>type_entities</formula1>
    </dataValidation>
    <dataValidation type="list" allowBlank="1" showInputMessage="1" showErrorMessage="1" sqref="E5:L5">
      <formula1>contact_type</formula1>
    </dataValidation>
    <dataValidation type="list" allowBlank="1" showInputMessage="1" showErrorMessage="1" sqref="E21">
      <formula1>#REF!</formula1>
    </dataValidation>
    <dataValidation type="list" allowBlank="1" showInputMessage="1" showErrorMessage="1" sqref="E30 E18">
      <formula1>salutation</formula1>
    </dataValidation>
    <dataValidation type="whole" allowBlank="1" showInputMessage="1" showErrorMessage="1" error="Please enter a valid international country code" sqref="E47:E48 E25:E26 E34:E36">
      <formula1>1</formula1>
      <formula2>2000</formula2>
    </dataValidation>
    <dataValidation type="list" allowBlank="1" showInputMessage="1" showErrorMessage="1" sqref="E55:I55 E42:H42">
      <formula1>Countries</formula1>
    </dataValidation>
  </dataValidations>
  <printOptions horizontalCentered="1"/>
  <pageMargins left="0.74803149606299213" right="0.74803149606299213" top="0.98425196850393704" bottom="0.98425196850393704" header="0.51181102362204722" footer="0.51181102362204722"/>
  <pageSetup paperSize="9" scale="61" orientation="portrait" horizontalDpi="4294967293" verticalDpi="300" r:id="rId1"/>
  <headerFooter alignWithMargins="0">
    <oddHeader>&amp;C&amp;"Arial,Bold"&amp;18Financial Mechanism Application Form - Part I</oddHeader>
    <oddFooter>&amp;CPage &amp;P&amp;Rv3.65</oddFooter>
  </headerFooter>
  <drawing r:id="rId2"/>
  <legacyDrawing r:id="rId3"/>
  <controls>
    <mc:AlternateContent xmlns:mc="http://schemas.openxmlformats.org/markup-compatibility/2006">
      <mc:Choice Requires="x14">
        <control shapeId="51225" r:id="rId4" name="TextBox2">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1225" r:id="rId4" name="TextBox2"/>
      </mc:Fallback>
    </mc:AlternateContent>
    <mc:AlternateContent xmlns:mc="http://schemas.openxmlformats.org/markup-compatibility/2006">
      <mc:Choice Requires="x14">
        <control shapeId="51224" r:id="rId6" name="TextBox1">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1224" r:id="rId6" name="TextBox1"/>
      </mc:Fallback>
    </mc:AlternateContent>
    <mc:AlternateContent xmlns:mc="http://schemas.openxmlformats.org/markup-compatibility/2006">
      <mc:Choice Requires="x14">
        <control shapeId="51223" r:id="rId7" name="TextBoxA51a">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1223" r:id="rId7" name="TextBoxA51a"/>
      </mc:Fallback>
    </mc:AlternateContent>
    <mc:AlternateContent xmlns:mc="http://schemas.openxmlformats.org/markup-compatibility/2006">
      <mc:Choice Requires="x14">
        <control shapeId="51222" r:id="rId8" name="TextBoxA10">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1222" r:id="rId8" name="TextBoxA10"/>
      </mc:Fallback>
    </mc:AlternateContent>
    <mc:AlternateContent xmlns:mc="http://schemas.openxmlformats.org/markup-compatibility/2006">
      <mc:Choice Requires="x14">
        <control shapeId="51221" r:id="rId9" name="TextBoxA94">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1221" r:id="rId9" name="TextBoxA94"/>
      </mc:Fallback>
    </mc:AlternateContent>
    <mc:AlternateContent xmlns:mc="http://schemas.openxmlformats.org/markup-compatibility/2006">
      <mc:Choice Requires="x14">
        <control shapeId="51220" r:id="rId10" name="TextBoxA93">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1220" r:id="rId10" name="TextBoxA93"/>
      </mc:Fallback>
    </mc:AlternateContent>
    <mc:AlternateContent xmlns:mc="http://schemas.openxmlformats.org/markup-compatibility/2006">
      <mc:Choice Requires="x14">
        <control shapeId="51219" r:id="rId11" name="TextBoxA92">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1219" r:id="rId11" name="TextBoxA92"/>
      </mc:Fallback>
    </mc:AlternateContent>
    <mc:AlternateContent xmlns:mc="http://schemas.openxmlformats.org/markup-compatibility/2006">
      <mc:Choice Requires="x14">
        <control shapeId="51218" r:id="rId12" name="TextBoxA913">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1218" r:id="rId12" name="TextBoxA913"/>
      </mc:Fallback>
    </mc:AlternateContent>
    <mc:AlternateContent xmlns:mc="http://schemas.openxmlformats.org/markup-compatibility/2006">
      <mc:Choice Requires="x14">
        <control shapeId="51217" r:id="rId13" name="TextBoxA912">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1217" r:id="rId13" name="TextBoxA912"/>
      </mc:Fallback>
    </mc:AlternateContent>
    <mc:AlternateContent xmlns:mc="http://schemas.openxmlformats.org/markup-compatibility/2006">
      <mc:Choice Requires="x14">
        <control shapeId="51216" r:id="rId14" name="TextBoxA911">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1216" r:id="rId14" name="TextBoxA911"/>
      </mc:Fallback>
    </mc:AlternateContent>
    <mc:AlternateContent xmlns:mc="http://schemas.openxmlformats.org/markup-compatibility/2006">
      <mc:Choice Requires="x14">
        <control shapeId="51215" r:id="rId15" name="TextBoxA7">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1215" r:id="rId15" name="TextBoxA7"/>
      </mc:Fallback>
    </mc:AlternateContent>
    <mc:AlternateContent xmlns:mc="http://schemas.openxmlformats.org/markup-compatibility/2006">
      <mc:Choice Requires="x14">
        <control shapeId="51214" r:id="rId16" name="TextBoxA64">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1214" r:id="rId16" name="TextBoxA64"/>
      </mc:Fallback>
    </mc:AlternateContent>
    <mc:AlternateContent xmlns:mc="http://schemas.openxmlformats.org/markup-compatibility/2006">
      <mc:Choice Requires="x14">
        <control shapeId="51213" r:id="rId17" name="TextBoxA63">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1213" r:id="rId17" name="TextBoxA63"/>
      </mc:Fallback>
    </mc:AlternateContent>
    <mc:AlternateContent xmlns:mc="http://schemas.openxmlformats.org/markup-compatibility/2006">
      <mc:Choice Requires="x14">
        <control shapeId="51212" r:id="rId18" name="TextBoxA62">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1212" r:id="rId18" name="TextBoxA62"/>
      </mc:Fallback>
    </mc:AlternateContent>
    <mc:AlternateContent xmlns:mc="http://schemas.openxmlformats.org/markup-compatibility/2006">
      <mc:Choice Requires="x14">
        <control shapeId="51211" r:id="rId19" name="TextBoxA61">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1211" r:id="rId19" name="TextBoxA61"/>
      </mc:Fallback>
    </mc:AlternateContent>
    <mc:AlternateContent xmlns:mc="http://schemas.openxmlformats.org/markup-compatibility/2006">
      <mc:Choice Requires="x14">
        <control shapeId="51210" r:id="rId20" name="TextBoxA53">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1210" r:id="rId20" name="TextBoxA53"/>
      </mc:Fallback>
    </mc:AlternateContent>
    <mc:AlternateContent xmlns:mc="http://schemas.openxmlformats.org/markup-compatibility/2006">
      <mc:Choice Requires="x14">
        <control shapeId="51209" r:id="rId21" name="TextBoxA51b">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1209" r:id="rId21" name="TextBoxA51b"/>
      </mc:Fallback>
    </mc:AlternateContent>
    <mc:AlternateContent xmlns:mc="http://schemas.openxmlformats.org/markup-compatibility/2006">
      <mc:Choice Requires="x14">
        <control shapeId="51208" r:id="rId22" name="TextBoxA472">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1208" r:id="rId22" name="TextBoxA472"/>
      </mc:Fallback>
    </mc:AlternateContent>
    <mc:AlternateContent xmlns:mc="http://schemas.openxmlformats.org/markup-compatibility/2006">
      <mc:Choice Requires="x14">
        <control shapeId="51207" r:id="rId23" name="TextBoxA471">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1207" r:id="rId23" name="TextBoxA471"/>
      </mc:Fallback>
    </mc:AlternateContent>
    <mc:AlternateContent xmlns:mc="http://schemas.openxmlformats.org/markup-compatibility/2006">
      <mc:Choice Requires="x14">
        <control shapeId="51206" r:id="rId24" name="TextBoxA452">
          <controlPr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1206" r:id="rId24" name="TextBoxA452"/>
      </mc:Fallback>
    </mc:AlternateContent>
    <mc:AlternateContent xmlns:mc="http://schemas.openxmlformats.org/markup-compatibility/2006">
      <mc:Choice Requires="x14">
        <control shapeId="51205" r:id="rId25" name="TextBoxA451">
          <controlPr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1205" r:id="rId25" name="TextBoxA451"/>
      </mc:Fallback>
    </mc:AlternateContent>
    <mc:AlternateContent xmlns:mc="http://schemas.openxmlformats.org/markup-compatibility/2006">
      <mc:Choice Requires="x14">
        <control shapeId="51204" r:id="rId26" name="TextBoxA42">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1204" r:id="rId26" name="TextBoxA42"/>
      </mc:Fallback>
    </mc:AlternateContent>
    <mc:AlternateContent xmlns:mc="http://schemas.openxmlformats.org/markup-compatibility/2006">
      <mc:Choice Requires="x14">
        <control shapeId="51203" r:id="rId27" name="TextBoxA12">
          <controlPr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1203" r:id="rId27" name="TextBoxA12"/>
      </mc:Fallback>
    </mc:AlternateContent>
    <mc:AlternateContent xmlns:mc="http://schemas.openxmlformats.org/markup-compatibility/2006">
      <mc:Choice Requires="x14">
        <control shapeId="51202" r:id="rId28" name="TextBoxA0">
          <controlPr autoLine="0" autoPict="0" r:id="rId5">
            <anchor moveWithCells="1" sizeWithCells="1">
              <from>
                <xdr:col>1</xdr:col>
                <xdr:colOff>66675</xdr:colOff>
                <xdr:row>0</xdr:row>
                <xdr:rowOff>0</xdr:rowOff>
              </from>
              <to>
                <xdr:col>12</xdr:col>
                <xdr:colOff>161925</xdr:colOff>
                <xdr:row>0</xdr:row>
                <xdr:rowOff>0</xdr:rowOff>
              </to>
            </anchor>
          </controlPr>
        </control>
      </mc:Choice>
      <mc:Fallback>
        <control shapeId="51202" r:id="rId28" name="TextBoxA0"/>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indexed="50"/>
  </sheetPr>
  <dimension ref="B1:AE56"/>
  <sheetViews>
    <sheetView workbookViewId="0">
      <selection activeCell="F33" sqref="F33"/>
    </sheetView>
  </sheetViews>
  <sheetFormatPr defaultRowHeight="18.75" customHeight="1" x14ac:dyDescent="0.2"/>
  <cols>
    <col min="1" max="1" width="1.28515625" style="11" customWidth="1"/>
    <col min="2" max="2" width="2" style="11" customWidth="1"/>
    <col min="3" max="3" width="37.28515625" style="11" customWidth="1"/>
    <col min="4" max="4" width="3" style="11" customWidth="1"/>
    <col min="5" max="5" width="10.7109375" style="11" customWidth="1"/>
    <col min="6" max="9" width="9" style="11" customWidth="1"/>
    <col min="10" max="10" width="12.85546875" style="11" customWidth="1"/>
    <col min="11" max="11" width="9" style="11" customWidth="1"/>
    <col min="12" max="12" width="11.5703125" style="11" customWidth="1"/>
    <col min="13" max="13" width="3.7109375" style="11" customWidth="1"/>
    <col min="14" max="31" width="9.140625" style="4"/>
    <col min="32" max="16384" width="9.140625" style="11"/>
  </cols>
  <sheetData>
    <row r="1" spans="2:25" ht="50.25" customHeight="1" x14ac:dyDescent="0.2">
      <c r="C1" s="359" t="s">
        <v>1495</v>
      </c>
      <c r="D1" s="360"/>
      <c r="E1" s="360"/>
      <c r="F1" s="360"/>
      <c r="G1" s="360"/>
      <c r="H1" s="360"/>
      <c r="I1" s="360"/>
      <c r="J1" s="360"/>
      <c r="K1" s="360"/>
      <c r="L1" s="360"/>
      <c r="M1" s="360"/>
    </row>
    <row r="2" spans="2:25" ht="18.75" customHeight="1" x14ac:dyDescent="0.2">
      <c r="B2" s="150" t="s">
        <v>1501</v>
      </c>
      <c r="O2" s="11"/>
      <c r="P2" s="11"/>
      <c r="Q2" s="11"/>
      <c r="R2" s="11"/>
      <c r="S2" s="11"/>
      <c r="T2" s="11"/>
      <c r="U2" s="11"/>
      <c r="V2" s="11"/>
      <c r="W2" s="11"/>
      <c r="X2" s="11"/>
      <c r="Y2" s="11"/>
    </row>
    <row r="3" spans="2:25" ht="18.75" customHeight="1" x14ac:dyDescent="0.2">
      <c r="B3" s="151" t="s">
        <v>1493</v>
      </c>
      <c r="C3" s="152"/>
      <c r="D3" s="152"/>
      <c r="E3" s="153"/>
      <c r="F3" s="153"/>
      <c r="G3" s="153"/>
      <c r="H3" s="153"/>
      <c r="I3" s="153"/>
      <c r="J3" s="153"/>
      <c r="K3" s="153"/>
      <c r="L3" s="153"/>
      <c r="M3" s="154"/>
      <c r="O3" s="11"/>
      <c r="P3" s="11"/>
      <c r="Q3" s="11"/>
      <c r="R3" s="11"/>
      <c r="S3" s="11"/>
      <c r="T3" s="11"/>
      <c r="U3" s="11"/>
      <c r="V3" s="11"/>
      <c r="W3" s="11"/>
      <c r="X3" s="11"/>
      <c r="Y3" s="11"/>
    </row>
    <row r="4" spans="2:25" ht="18.75" customHeight="1" x14ac:dyDescent="0.2">
      <c r="B4" s="155"/>
      <c r="C4" s="156"/>
      <c r="D4" s="156"/>
      <c r="E4" s="157"/>
      <c r="F4" s="157"/>
      <c r="G4" s="157"/>
      <c r="H4" s="157"/>
      <c r="I4" s="157"/>
      <c r="J4" s="157"/>
      <c r="K4" s="157"/>
      <c r="L4" s="157"/>
      <c r="M4" s="158"/>
      <c r="O4" s="11"/>
      <c r="P4" s="11"/>
      <c r="Q4" s="11"/>
      <c r="R4" s="11"/>
      <c r="S4" s="11"/>
      <c r="T4" s="11"/>
      <c r="U4" s="11"/>
      <c r="V4" s="11"/>
      <c r="W4" s="11"/>
      <c r="X4" s="11"/>
      <c r="Y4" s="11"/>
    </row>
    <row r="5" spans="2:25" ht="18.75" customHeight="1" x14ac:dyDescent="0.2">
      <c r="B5" s="159"/>
      <c r="C5" s="160" t="s">
        <v>1492</v>
      </c>
      <c r="D5" s="161"/>
      <c r="E5" s="361" t="s">
        <v>1500</v>
      </c>
      <c r="F5" s="362"/>
      <c r="G5" s="362"/>
      <c r="H5" s="362"/>
      <c r="I5" s="362"/>
      <c r="J5" s="362"/>
      <c r="K5" s="362"/>
      <c r="L5" s="363"/>
      <c r="M5" s="162"/>
      <c r="O5" s="11"/>
      <c r="P5" s="11"/>
      <c r="Q5" s="11"/>
      <c r="R5" s="11"/>
      <c r="S5" s="11"/>
      <c r="T5" s="11"/>
      <c r="U5" s="11"/>
      <c r="V5" s="11"/>
      <c r="W5" s="11"/>
      <c r="X5" s="11"/>
      <c r="Y5" s="11"/>
    </row>
    <row r="6" spans="2:25" ht="18.75" customHeight="1" x14ac:dyDescent="0.2">
      <c r="B6" s="163"/>
      <c r="C6" s="164"/>
      <c r="D6" s="164"/>
      <c r="E6" s="165"/>
      <c r="F6" s="165"/>
      <c r="G6" s="165"/>
      <c r="H6" s="165"/>
      <c r="I6" s="165"/>
      <c r="J6" s="165"/>
      <c r="K6" s="165"/>
      <c r="L6" s="165"/>
      <c r="M6" s="166"/>
      <c r="O6" s="11"/>
      <c r="P6" s="11"/>
      <c r="Q6" s="11"/>
      <c r="R6" s="11"/>
      <c r="S6" s="11"/>
      <c r="T6" s="11"/>
      <c r="U6" s="11"/>
      <c r="V6" s="11"/>
      <c r="W6" s="11"/>
      <c r="X6" s="11"/>
      <c r="Y6" s="11"/>
    </row>
    <row r="7" spans="2:25" ht="18.75" customHeight="1" x14ac:dyDescent="0.2">
      <c r="B7" s="159"/>
      <c r="C7" s="16" t="s">
        <v>1490</v>
      </c>
      <c r="D7" s="16"/>
      <c r="E7" s="167"/>
      <c r="F7" s="167"/>
      <c r="G7" s="167"/>
      <c r="H7" s="167"/>
      <c r="I7" s="167"/>
      <c r="J7" s="167"/>
      <c r="K7" s="167"/>
      <c r="L7" s="167"/>
      <c r="M7" s="162"/>
      <c r="O7" s="11"/>
      <c r="P7" s="11"/>
      <c r="Q7" s="11"/>
      <c r="R7" s="11"/>
      <c r="S7" s="11"/>
      <c r="T7" s="11"/>
      <c r="U7" s="11"/>
      <c r="V7" s="11"/>
      <c r="W7" s="11"/>
      <c r="X7" s="11"/>
      <c r="Y7" s="11"/>
    </row>
    <row r="8" spans="2:25" ht="21.75" customHeight="1" x14ac:dyDescent="0.2">
      <c r="B8" s="159"/>
      <c r="C8" s="7" t="s">
        <v>1489</v>
      </c>
      <c r="D8" s="7"/>
      <c r="E8" s="364"/>
      <c r="F8" s="365"/>
      <c r="G8" s="365"/>
      <c r="H8" s="365"/>
      <c r="I8" s="365"/>
      <c r="J8" s="365"/>
      <c r="K8" s="365"/>
      <c r="L8" s="366"/>
      <c r="M8" s="162"/>
      <c r="O8" s="11"/>
      <c r="P8" s="11"/>
      <c r="Q8" s="11"/>
      <c r="R8" s="11"/>
      <c r="S8" s="11"/>
      <c r="T8" s="11"/>
      <c r="U8" s="11"/>
      <c r="V8" s="11"/>
      <c r="W8" s="11"/>
      <c r="X8" s="11"/>
      <c r="Y8" s="11"/>
    </row>
    <row r="9" spans="2:25" ht="21.75" customHeight="1" x14ac:dyDescent="0.2">
      <c r="B9" s="159"/>
      <c r="C9" s="7"/>
      <c r="D9" s="7"/>
      <c r="E9" s="367"/>
      <c r="F9" s="368"/>
      <c r="G9" s="368"/>
      <c r="H9" s="368"/>
      <c r="I9" s="368"/>
      <c r="J9" s="368"/>
      <c r="K9" s="368"/>
      <c r="L9" s="369"/>
      <c r="M9" s="162"/>
      <c r="O9" s="11"/>
      <c r="P9" s="11"/>
      <c r="Q9" s="11"/>
      <c r="R9" s="11"/>
      <c r="S9" s="11"/>
      <c r="T9" s="11"/>
      <c r="U9" s="11"/>
      <c r="V9" s="11"/>
      <c r="W9" s="11"/>
      <c r="X9" s="11"/>
      <c r="Y9" s="11"/>
    </row>
    <row r="10" spans="2:25" ht="11.25" customHeight="1" x14ac:dyDescent="0.2">
      <c r="B10" s="159"/>
      <c r="C10" s="161"/>
      <c r="D10" s="161"/>
      <c r="E10" s="167"/>
      <c r="F10" s="167"/>
      <c r="G10" s="167"/>
      <c r="H10" s="167"/>
      <c r="I10" s="167"/>
      <c r="J10" s="167"/>
      <c r="K10" s="167"/>
      <c r="L10" s="167"/>
      <c r="M10" s="162"/>
      <c r="O10" s="11"/>
      <c r="P10" s="11"/>
      <c r="Q10" s="11"/>
      <c r="R10" s="11"/>
      <c r="S10" s="11"/>
      <c r="T10" s="11"/>
      <c r="U10" s="11"/>
      <c r="V10" s="11"/>
      <c r="W10" s="11"/>
      <c r="X10" s="11"/>
      <c r="Y10" s="11"/>
    </row>
    <row r="11" spans="2:25" ht="18.75" customHeight="1" x14ac:dyDescent="0.2">
      <c r="B11" s="159"/>
      <c r="C11" s="7" t="s">
        <v>1488</v>
      </c>
      <c r="D11" s="7"/>
      <c r="E11" s="364"/>
      <c r="F11" s="365"/>
      <c r="G11" s="365"/>
      <c r="H11" s="365"/>
      <c r="I11" s="365"/>
      <c r="J11" s="365"/>
      <c r="K11" s="365"/>
      <c r="L11" s="366"/>
      <c r="M11" s="162"/>
      <c r="O11" s="11"/>
      <c r="P11" s="11"/>
      <c r="Q11" s="11"/>
      <c r="R11" s="11"/>
      <c r="S11" s="11"/>
      <c r="T11" s="11"/>
      <c r="U11" s="11"/>
      <c r="V11" s="11"/>
      <c r="W11" s="11"/>
      <c r="X11" s="11"/>
      <c r="Y11" s="11"/>
    </row>
    <row r="12" spans="2:25" ht="18.75" customHeight="1" x14ac:dyDescent="0.2">
      <c r="B12" s="159"/>
      <c r="C12" s="7"/>
      <c r="D12" s="7"/>
      <c r="E12" s="367"/>
      <c r="F12" s="368"/>
      <c r="G12" s="368"/>
      <c r="H12" s="368"/>
      <c r="I12" s="368"/>
      <c r="J12" s="368"/>
      <c r="K12" s="368"/>
      <c r="L12" s="369"/>
      <c r="M12" s="162"/>
      <c r="O12" s="11"/>
      <c r="P12" s="11"/>
      <c r="Q12" s="11"/>
      <c r="R12" s="11"/>
      <c r="S12" s="11"/>
      <c r="T12" s="11"/>
      <c r="U12" s="11"/>
      <c r="V12" s="11"/>
      <c r="W12" s="11"/>
      <c r="X12" s="11"/>
      <c r="Y12" s="11"/>
    </row>
    <row r="13" spans="2:25" ht="6.75" customHeight="1" x14ac:dyDescent="0.2">
      <c r="B13" s="159"/>
      <c r="C13" s="7"/>
      <c r="D13" s="7"/>
      <c r="E13" s="168"/>
      <c r="F13" s="168"/>
      <c r="G13" s="168"/>
      <c r="H13" s="168"/>
      <c r="I13" s="168"/>
      <c r="J13" s="168"/>
      <c r="K13" s="168"/>
      <c r="L13" s="168"/>
      <c r="M13" s="162"/>
      <c r="O13" s="11"/>
      <c r="P13" s="11"/>
      <c r="Q13" s="11"/>
      <c r="R13" s="11"/>
      <c r="S13" s="11"/>
      <c r="T13" s="11"/>
      <c r="U13" s="11"/>
      <c r="V13" s="11"/>
      <c r="W13" s="11"/>
      <c r="X13" s="11"/>
      <c r="Y13" s="11"/>
    </row>
    <row r="14" spans="2:25" ht="18.75" customHeight="1" x14ac:dyDescent="0.2">
      <c r="B14" s="159"/>
      <c r="C14" s="7" t="s">
        <v>1487</v>
      </c>
      <c r="D14" s="7"/>
      <c r="E14" s="370"/>
      <c r="F14" s="371"/>
      <c r="G14" s="371"/>
      <c r="H14" s="371"/>
      <c r="I14" s="371"/>
      <c r="J14" s="371"/>
      <c r="K14" s="371"/>
      <c r="L14" s="372"/>
      <c r="M14" s="162"/>
      <c r="O14" s="11"/>
      <c r="P14" s="11"/>
      <c r="Q14" s="11"/>
      <c r="R14" s="11"/>
      <c r="S14" s="11"/>
      <c r="T14" s="11"/>
      <c r="U14" s="11"/>
      <c r="V14" s="11"/>
      <c r="W14" s="11"/>
      <c r="X14" s="11"/>
      <c r="Y14" s="11"/>
    </row>
    <row r="15" spans="2:25" ht="18" customHeight="1" x14ac:dyDescent="0.2">
      <c r="B15" s="159"/>
      <c r="C15" s="161"/>
      <c r="D15" s="161"/>
      <c r="E15" s="167"/>
      <c r="F15" s="167"/>
      <c r="G15" s="167"/>
      <c r="H15" s="167"/>
      <c r="I15" s="167"/>
      <c r="J15" s="167"/>
      <c r="K15" s="167"/>
      <c r="L15" s="167"/>
      <c r="M15" s="162"/>
      <c r="O15" s="11"/>
      <c r="P15" s="11"/>
      <c r="Q15" s="11"/>
      <c r="R15" s="11"/>
      <c r="S15" s="11"/>
      <c r="T15" s="11"/>
      <c r="U15" s="11"/>
      <c r="V15" s="11"/>
      <c r="W15" s="11"/>
      <c r="X15" s="11"/>
      <c r="Y15" s="11"/>
    </row>
    <row r="16" spans="2:25" ht="16.5" customHeight="1" x14ac:dyDescent="0.2">
      <c r="B16" s="3"/>
      <c r="C16" s="16" t="s">
        <v>1486</v>
      </c>
      <c r="D16" s="16"/>
      <c r="E16" s="4"/>
      <c r="F16" s="4"/>
      <c r="G16" s="4"/>
      <c r="H16" s="4"/>
      <c r="I16" s="4"/>
      <c r="J16" s="4"/>
      <c r="K16" s="4"/>
      <c r="L16" s="4"/>
      <c r="M16" s="15"/>
      <c r="O16" s="11"/>
      <c r="P16" s="11"/>
      <c r="Q16" s="11"/>
      <c r="R16" s="11"/>
      <c r="S16" s="11"/>
      <c r="T16" s="11"/>
      <c r="U16" s="11"/>
      <c r="V16" s="11"/>
      <c r="W16" s="11"/>
      <c r="X16" s="11"/>
      <c r="Y16" s="11"/>
    </row>
    <row r="17" spans="2:25" ht="18.75" customHeight="1" x14ac:dyDescent="0.2">
      <c r="B17" s="3"/>
      <c r="C17" s="4"/>
      <c r="D17" s="4"/>
      <c r="E17" s="5" t="s">
        <v>536</v>
      </c>
      <c r="F17" s="358" t="s">
        <v>537</v>
      </c>
      <c r="G17" s="358"/>
      <c r="H17" s="358"/>
      <c r="I17" s="358" t="s">
        <v>538</v>
      </c>
      <c r="J17" s="358"/>
      <c r="K17" s="358"/>
      <c r="L17" s="358"/>
      <c r="M17" s="169"/>
      <c r="O17" s="11"/>
      <c r="P17" s="11"/>
      <c r="Q17" s="11"/>
      <c r="R17" s="11"/>
      <c r="S17" s="11"/>
      <c r="T17" s="11"/>
      <c r="U17" s="11"/>
      <c r="V17" s="11"/>
      <c r="W17" s="11"/>
      <c r="X17" s="11"/>
      <c r="Y17" s="11"/>
    </row>
    <row r="18" spans="2:25" ht="17.25" customHeight="1" x14ac:dyDescent="0.2">
      <c r="B18" s="3"/>
      <c r="C18" s="7" t="s">
        <v>1483</v>
      </c>
      <c r="D18" s="7"/>
      <c r="E18" s="6" t="s">
        <v>1950</v>
      </c>
      <c r="F18" s="357"/>
      <c r="G18" s="352"/>
      <c r="H18" s="352"/>
      <c r="I18" s="357"/>
      <c r="J18" s="355"/>
      <c r="K18" s="355"/>
      <c r="L18" s="356"/>
      <c r="M18" s="169"/>
      <c r="N18" s="170"/>
      <c r="O18" s="11"/>
      <c r="P18" s="11"/>
      <c r="Q18" s="11"/>
      <c r="R18" s="11"/>
      <c r="S18" s="11"/>
      <c r="T18" s="11"/>
      <c r="U18" s="11"/>
      <c r="V18" s="11"/>
      <c r="W18" s="11"/>
      <c r="X18" s="11"/>
      <c r="Y18" s="11"/>
    </row>
    <row r="19" spans="2:25" ht="3" hidden="1" customHeight="1" x14ac:dyDescent="0.2">
      <c r="B19" s="3"/>
      <c r="C19" s="4"/>
      <c r="D19" s="4"/>
      <c r="E19" s="4"/>
      <c r="F19" s="4"/>
      <c r="G19" s="4"/>
      <c r="H19" s="4"/>
      <c r="I19" s="4"/>
      <c r="J19" s="4"/>
      <c r="K19" s="4"/>
      <c r="L19" s="4"/>
      <c r="M19" s="15"/>
      <c r="O19" s="11"/>
      <c r="P19" s="11"/>
      <c r="Q19" s="11"/>
      <c r="R19" s="11"/>
      <c r="S19" s="11"/>
      <c r="T19" s="11"/>
      <c r="U19" s="11"/>
      <c r="V19" s="11"/>
      <c r="W19" s="11"/>
      <c r="X19" s="11"/>
      <c r="Y19" s="11"/>
    </row>
    <row r="20" spans="2:25" ht="18" customHeight="1" x14ac:dyDescent="0.2">
      <c r="B20" s="3"/>
      <c r="C20" s="7" t="s">
        <v>1482</v>
      </c>
      <c r="D20" s="7"/>
      <c r="E20" s="351"/>
      <c r="F20" s="352"/>
      <c r="G20" s="352"/>
      <c r="H20" s="352"/>
      <c r="I20" s="352"/>
      <c r="J20" s="352"/>
      <c r="K20" s="352"/>
      <c r="L20" s="353"/>
      <c r="M20" s="169"/>
      <c r="O20" s="11"/>
      <c r="P20" s="11"/>
      <c r="Q20" s="11"/>
      <c r="R20" s="11"/>
      <c r="S20" s="11"/>
      <c r="T20" s="11"/>
      <c r="U20" s="11"/>
      <c r="V20" s="11"/>
      <c r="W20" s="11"/>
      <c r="X20" s="11"/>
      <c r="Y20" s="11"/>
    </row>
    <row r="21" spans="2:25" ht="2.25" hidden="1" customHeight="1" x14ac:dyDescent="0.2">
      <c r="B21" s="3"/>
      <c r="C21" s="7"/>
      <c r="D21" s="7"/>
      <c r="E21" s="8"/>
      <c r="F21" s="9"/>
      <c r="G21" s="9"/>
      <c r="H21" s="9"/>
      <c r="I21" s="9"/>
      <c r="J21" s="10"/>
      <c r="K21" s="10"/>
      <c r="L21" s="10"/>
      <c r="M21" s="15"/>
      <c r="O21" s="11"/>
      <c r="P21" s="11"/>
      <c r="Q21" s="11"/>
      <c r="R21" s="11"/>
      <c r="S21" s="11"/>
      <c r="T21" s="11"/>
      <c r="U21" s="11"/>
      <c r="V21" s="11"/>
      <c r="W21" s="11"/>
      <c r="X21" s="11"/>
      <c r="Y21" s="11"/>
    </row>
    <row r="22" spans="2:25" ht="18.75" customHeight="1" x14ac:dyDescent="0.2">
      <c r="B22" s="3"/>
      <c r="C22" s="7" t="s">
        <v>1481</v>
      </c>
      <c r="D22" s="7"/>
      <c r="E22" s="357"/>
      <c r="F22" s="355"/>
      <c r="G22" s="355"/>
      <c r="H22" s="355"/>
      <c r="I22" s="355"/>
      <c r="J22" s="355"/>
      <c r="K22" s="355"/>
      <c r="L22" s="356"/>
      <c r="M22" s="169"/>
      <c r="O22" s="11"/>
      <c r="P22" s="11"/>
      <c r="Q22" s="11"/>
      <c r="R22" s="11"/>
      <c r="S22" s="11"/>
      <c r="T22" s="11"/>
      <c r="U22" s="11"/>
      <c r="V22" s="11"/>
      <c r="W22" s="11"/>
      <c r="X22" s="11"/>
      <c r="Y22" s="11"/>
    </row>
    <row r="23" spans="2:25" ht="18.75" customHeight="1" x14ac:dyDescent="0.2">
      <c r="B23" s="3"/>
      <c r="C23" s="7" t="s">
        <v>1485</v>
      </c>
      <c r="D23" s="7"/>
      <c r="E23" s="357"/>
      <c r="F23" s="355"/>
      <c r="G23" s="355"/>
      <c r="H23" s="355"/>
      <c r="I23" s="355"/>
      <c r="J23" s="355"/>
      <c r="K23" s="355"/>
      <c r="L23" s="356"/>
      <c r="M23" s="169"/>
      <c r="O23" s="11"/>
      <c r="P23" s="11"/>
      <c r="Q23" s="11"/>
      <c r="R23" s="11"/>
      <c r="S23" s="11"/>
      <c r="T23" s="11"/>
      <c r="U23" s="11"/>
      <c r="V23" s="11"/>
      <c r="W23" s="11"/>
      <c r="X23" s="11"/>
      <c r="Y23" s="11"/>
    </row>
    <row r="24" spans="2:25" ht="25.5" customHeight="1" x14ac:dyDescent="0.2">
      <c r="B24" s="3"/>
      <c r="C24" s="7"/>
      <c r="D24" s="7"/>
      <c r="E24" s="5" t="s">
        <v>1476</v>
      </c>
      <c r="F24" s="4"/>
      <c r="G24" s="5" t="s">
        <v>1475</v>
      </c>
      <c r="H24" s="4"/>
      <c r="I24" s="171"/>
      <c r="J24" s="171"/>
      <c r="K24" s="171"/>
      <c r="L24" s="171"/>
      <c r="M24" s="169"/>
      <c r="O24" s="11"/>
      <c r="P24" s="11"/>
      <c r="Q24" s="11"/>
      <c r="R24" s="11"/>
      <c r="S24" s="11"/>
      <c r="T24" s="11"/>
      <c r="U24" s="11"/>
      <c r="V24" s="11"/>
      <c r="W24" s="11"/>
      <c r="X24" s="11"/>
      <c r="Y24" s="11"/>
    </row>
    <row r="25" spans="2:25" ht="18.75" customHeight="1" x14ac:dyDescent="0.2">
      <c r="B25" s="3"/>
      <c r="C25" s="7" t="s">
        <v>1480</v>
      </c>
      <c r="D25" s="7"/>
      <c r="E25" s="319"/>
      <c r="F25" s="349"/>
      <c r="G25" s="350"/>
      <c r="H25" s="350"/>
      <c r="I25" s="171"/>
      <c r="J25" s="171"/>
      <c r="K25" s="171"/>
      <c r="L25" s="171"/>
      <c r="M25" s="169"/>
      <c r="O25" s="11"/>
      <c r="P25" s="11"/>
      <c r="Q25" s="11"/>
      <c r="R25" s="11"/>
      <c r="S25" s="11"/>
      <c r="T25" s="11"/>
      <c r="U25" s="11"/>
      <c r="V25" s="11"/>
      <c r="W25" s="11"/>
      <c r="X25" s="11"/>
      <c r="Y25" s="11"/>
    </row>
    <row r="26" spans="2:25" ht="18.75" customHeight="1" x14ac:dyDescent="0.2">
      <c r="B26" s="3"/>
      <c r="C26" s="7" t="s">
        <v>1479</v>
      </c>
      <c r="D26" s="7"/>
      <c r="E26" s="319"/>
      <c r="F26" s="349"/>
      <c r="G26" s="350"/>
      <c r="H26" s="350"/>
      <c r="I26" s="171"/>
      <c r="J26" s="171"/>
      <c r="K26" s="171"/>
      <c r="L26" s="171"/>
      <c r="M26" s="169"/>
      <c r="O26" s="11"/>
      <c r="P26" s="11"/>
      <c r="Q26" s="11"/>
      <c r="R26" s="11"/>
      <c r="S26" s="11"/>
      <c r="T26" s="11"/>
      <c r="U26" s="11"/>
      <c r="V26" s="11"/>
      <c r="W26" s="11"/>
      <c r="X26" s="11"/>
      <c r="Y26" s="11"/>
    </row>
    <row r="27" spans="2:25" ht="18.75" customHeight="1" x14ac:dyDescent="0.2">
      <c r="B27" s="3"/>
      <c r="C27" s="7"/>
      <c r="D27" s="7"/>
      <c r="E27" s="167"/>
      <c r="F27" s="171"/>
      <c r="G27" s="171"/>
      <c r="H27" s="171"/>
      <c r="I27" s="171"/>
      <c r="J27" s="171"/>
      <c r="K27" s="171"/>
      <c r="L27" s="171"/>
      <c r="M27" s="169"/>
      <c r="O27" s="11"/>
      <c r="P27" s="11"/>
      <c r="Q27" s="11"/>
      <c r="R27" s="11"/>
      <c r="S27" s="11"/>
      <c r="T27" s="11"/>
      <c r="U27" s="11"/>
      <c r="V27" s="11"/>
      <c r="W27" s="11"/>
      <c r="X27" s="11"/>
      <c r="Y27" s="11"/>
    </row>
    <row r="28" spans="2:25" ht="18.75" customHeight="1" x14ac:dyDescent="0.2">
      <c r="B28" s="3"/>
      <c r="C28" s="16" t="s">
        <v>1484</v>
      </c>
      <c r="D28" s="16"/>
      <c r="E28" s="4"/>
      <c r="F28" s="4"/>
      <c r="G28" s="4"/>
      <c r="H28" s="4"/>
      <c r="I28" s="4"/>
      <c r="J28" s="4"/>
      <c r="K28" s="4"/>
      <c r="L28" s="4"/>
      <c r="M28" s="169"/>
      <c r="O28" s="11"/>
      <c r="P28" s="11"/>
      <c r="Q28" s="11"/>
      <c r="R28" s="11"/>
      <c r="S28" s="11"/>
      <c r="T28" s="11"/>
      <c r="U28" s="11"/>
      <c r="V28" s="11"/>
      <c r="W28" s="11"/>
      <c r="X28" s="11"/>
      <c r="Y28" s="11"/>
    </row>
    <row r="29" spans="2:25" ht="18.75" customHeight="1" x14ac:dyDescent="0.2">
      <c r="B29" s="3"/>
      <c r="C29" s="4"/>
      <c r="D29" s="4"/>
      <c r="E29" s="5" t="s">
        <v>536</v>
      </c>
      <c r="F29" s="358" t="s">
        <v>537</v>
      </c>
      <c r="G29" s="358"/>
      <c r="H29" s="358"/>
      <c r="I29" s="358" t="s">
        <v>538</v>
      </c>
      <c r="J29" s="358"/>
      <c r="K29" s="358"/>
      <c r="L29" s="358"/>
      <c r="M29" s="169"/>
      <c r="O29" s="11"/>
      <c r="P29" s="11"/>
      <c r="Q29" s="11"/>
      <c r="R29" s="11"/>
      <c r="S29" s="11"/>
      <c r="T29" s="11"/>
      <c r="U29" s="11"/>
      <c r="V29" s="11"/>
      <c r="W29" s="11"/>
      <c r="X29" s="11"/>
      <c r="Y29" s="11"/>
    </row>
    <row r="30" spans="2:25" ht="18.75" customHeight="1" x14ac:dyDescent="0.2">
      <c r="B30" s="3"/>
      <c r="C30" s="7" t="s">
        <v>1483</v>
      </c>
      <c r="D30" s="7"/>
      <c r="E30" s="6" t="s">
        <v>1949</v>
      </c>
      <c r="F30" s="357"/>
      <c r="G30" s="352"/>
      <c r="H30" s="352"/>
      <c r="I30" s="357"/>
      <c r="J30" s="355"/>
      <c r="K30" s="355"/>
      <c r="L30" s="356"/>
      <c r="M30" s="169"/>
      <c r="O30" s="11"/>
      <c r="P30" s="11"/>
      <c r="Q30" s="11"/>
      <c r="R30" s="11"/>
      <c r="S30" s="11"/>
      <c r="T30" s="11"/>
      <c r="U30" s="11"/>
      <c r="V30" s="11"/>
      <c r="W30" s="11"/>
      <c r="X30" s="11"/>
      <c r="Y30" s="11"/>
    </row>
    <row r="31" spans="2:25" ht="18.75" customHeight="1" x14ac:dyDescent="0.2">
      <c r="B31" s="3"/>
      <c r="C31" s="7" t="s">
        <v>1482</v>
      </c>
      <c r="D31" s="7"/>
      <c r="E31" s="351"/>
      <c r="F31" s="352"/>
      <c r="G31" s="352"/>
      <c r="H31" s="352"/>
      <c r="I31" s="352"/>
      <c r="J31" s="352"/>
      <c r="K31" s="352"/>
      <c r="L31" s="353"/>
      <c r="M31" s="169"/>
      <c r="O31" s="11"/>
      <c r="P31" s="11"/>
      <c r="Q31" s="11"/>
      <c r="R31" s="11"/>
      <c r="S31" s="11"/>
      <c r="T31" s="11"/>
      <c r="U31" s="11"/>
      <c r="V31" s="11"/>
      <c r="W31" s="11"/>
      <c r="X31" s="11"/>
      <c r="Y31" s="11"/>
    </row>
    <row r="32" spans="2:25" ht="18.75" customHeight="1" x14ac:dyDescent="0.2">
      <c r="B32" s="3"/>
      <c r="C32" s="7" t="s">
        <v>1481</v>
      </c>
      <c r="D32" s="7"/>
      <c r="E32" s="357"/>
      <c r="F32" s="355"/>
      <c r="G32" s="355"/>
      <c r="H32" s="355"/>
      <c r="I32" s="355"/>
      <c r="J32" s="355"/>
      <c r="K32" s="355"/>
      <c r="L32" s="356"/>
      <c r="M32" s="169"/>
      <c r="O32" s="11"/>
      <c r="P32" s="11"/>
      <c r="Q32" s="11"/>
      <c r="R32" s="11"/>
      <c r="S32" s="11"/>
      <c r="T32" s="11"/>
      <c r="U32" s="11"/>
      <c r="V32" s="11"/>
      <c r="W32" s="11"/>
      <c r="X32" s="11"/>
      <c r="Y32" s="11"/>
    </row>
    <row r="33" spans="2:25" ht="27.75" customHeight="1" x14ac:dyDescent="0.2">
      <c r="B33" s="3"/>
      <c r="C33" s="7"/>
      <c r="D33" s="7"/>
      <c r="E33" s="5" t="s">
        <v>1476</v>
      </c>
      <c r="F33" s="4"/>
      <c r="G33" s="5" t="s">
        <v>1475</v>
      </c>
      <c r="H33" s="4"/>
      <c r="I33" s="171"/>
      <c r="J33" s="171"/>
      <c r="K33" s="171"/>
      <c r="L33" s="171"/>
      <c r="M33" s="169"/>
      <c r="O33" s="11"/>
      <c r="P33" s="11"/>
      <c r="Q33" s="11"/>
      <c r="R33" s="11"/>
      <c r="S33" s="11"/>
      <c r="T33" s="11"/>
      <c r="U33" s="11"/>
      <c r="V33" s="11"/>
      <c r="W33" s="11"/>
      <c r="X33" s="11"/>
      <c r="Y33" s="11"/>
    </row>
    <row r="34" spans="2:25" ht="18.75" customHeight="1" x14ac:dyDescent="0.2">
      <c r="B34" s="3"/>
      <c r="C34" s="7" t="s">
        <v>1480</v>
      </c>
      <c r="D34" s="7"/>
      <c r="E34" s="319"/>
      <c r="F34" s="349"/>
      <c r="G34" s="350"/>
      <c r="H34" s="350"/>
      <c r="I34" s="171"/>
      <c r="J34" s="171"/>
      <c r="K34" s="171"/>
      <c r="L34" s="171"/>
      <c r="M34" s="169"/>
      <c r="O34" s="11"/>
      <c r="P34" s="11"/>
      <c r="Q34" s="11"/>
      <c r="R34" s="11"/>
      <c r="S34" s="11"/>
      <c r="T34" s="11"/>
      <c r="U34" s="11"/>
      <c r="V34" s="11"/>
      <c r="W34" s="11"/>
      <c r="X34" s="11"/>
      <c r="Y34" s="11"/>
    </row>
    <row r="35" spans="2:25" ht="18.75" customHeight="1" x14ac:dyDescent="0.2">
      <c r="B35" s="3"/>
      <c r="C35" s="7" t="s">
        <v>1479</v>
      </c>
      <c r="D35" s="7"/>
      <c r="E35" s="319"/>
      <c r="F35" s="349"/>
      <c r="G35" s="350"/>
      <c r="H35" s="350"/>
      <c r="I35" s="171"/>
      <c r="J35" s="171"/>
      <c r="K35" s="171"/>
      <c r="L35" s="171"/>
      <c r="M35" s="169"/>
      <c r="O35" s="11"/>
      <c r="P35" s="11"/>
      <c r="Q35" s="11"/>
      <c r="R35" s="11"/>
      <c r="S35" s="11"/>
      <c r="T35" s="11"/>
      <c r="U35" s="11"/>
      <c r="V35" s="11"/>
      <c r="W35" s="11"/>
      <c r="X35" s="11"/>
      <c r="Y35" s="11"/>
    </row>
    <row r="36" spans="2:25" ht="18.75" customHeight="1" x14ac:dyDescent="0.2">
      <c r="B36" s="3"/>
      <c r="C36" s="7"/>
      <c r="D36" s="7"/>
      <c r="E36" s="18"/>
      <c r="F36" s="18"/>
      <c r="G36" s="18"/>
      <c r="H36" s="18"/>
      <c r="I36" s="4"/>
      <c r="J36" s="4"/>
      <c r="K36" s="4"/>
      <c r="L36" s="4"/>
      <c r="M36" s="15"/>
      <c r="O36" s="11"/>
      <c r="P36" s="11"/>
      <c r="Q36" s="11"/>
      <c r="R36" s="11"/>
      <c r="S36" s="11"/>
      <c r="T36" s="11"/>
      <c r="U36" s="11"/>
      <c r="V36" s="11"/>
      <c r="W36" s="11"/>
      <c r="X36" s="11"/>
      <c r="Y36" s="11"/>
    </row>
    <row r="37" spans="2:25" ht="18.75" customHeight="1" x14ac:dyDescent="0.2">
      <c r="B37" s="3"/>
      <c r="C37" s="16" t="s">
        <v>1478</v>
      </c>
      <c r="D37" s="16"/>
      <c r="E37" s="17"/>
      <c r="F37" s="18"/>
      <c r="G37" s="18"/>
      <c r="H37" s="18"/>
      <c r="I37" s="18"/>
      <c r="J37" s="18"/>
      <c r="K37" s="18"/>
      <c r="L37" s="18"/>
      <c r="M37" s="15"/>
      <c r="O37" s="11"/>
      <c r="P37" s="11"/>
      <c r="Q37" s="11"/>
      <c r="R37" s="11"/>
      <c r="S37" s="11"/>
      <c r="T37" s="11"/>
      <c r="U37" s="11"/>
      <c r="V37" s="11"/>
      <c r="W37" s="11"/>
      <c r="X37" s="11"/>
      <c r="Y37" s="11"/>
    </row>
    <row r="38" spans="2:25" ht="18.75" customHeight="1" x14ac:dyDescent="0.2">
      <c r="B38" s="3"/>
      <c r="C38" s="7" t="s">
        <v>1471</v>
      </c>
      <c r="D38" s="7"/>
      <c r="E38" s="351"/>
      <c r="F38" s="352"/>
      <c r="G38" s="352"/>
      <c r="H38" s="352"/>
      <c r="I38" s="352"/>
      <c r="J38" s="352"/>
      <c r="K38" s="352"/>
      <c r="L38" s="353"/>
      <c r="M38" s="169"/>
      <c r="O38" s="11"/>
      <c r="P38" s="11"/>
      <c r="Q38" s="11"/>
      <c r="R38" s="11"/>
      <c r="S38" s="11"/>
      <c r="T38" s="11"/>
      <c r="U38" s="11"/>
      <c r="V38" s="11"/>
      <c r="W38" s="11"/>
      <c r="X38" s="11"/>
      <c r="Y38" s="11"/>
    </row>
    <row r="39" spans="2:25" ht="18.75" customHeight="1" x14ac:dyDescent="0.2">
      <c r="B39" s="3"/>
      <c r="C39" s="7" t="s">
        <v>1470</v>
      </c>
      <c r="D39" s="7"/>
      <c r="E39" s="351"/>
      <c r="F39" s="352"/>
      <c r="G39" s="352"/>
      <c r="H39" s="352"/>
      <c r="I39" s="352"/>
      <c r="J39" s="352"/>
      <c r="K39" s="352"/>
      <c r="L39" s="353"/>
      <c r="M39" s="169"/>
      <c r="O39" s="11"/>
      <c r="P39" s="11"/>
      <c r="Q39" s="11"/>
      <c r="R39" s="11"/>
      <c r="S39" s="11"/>
      <c r="T39" s="11"/>
      <c r="U39" s="11"/>
      <c r="V39" s="11"/>
      <c r="W39" s="11"/>
      <c r="X39" s="11"/>
      <c r="Y39" s="11"/>
    </row>
    <row r="40" spans="2:25" ht="18.75" customHeight="1" x14ac:dyDescent="0.2">
      <c r="B40" s="3"/>
      <c r="C40" s="7" t="s">
        <v>1469</v>
      </c>
      <c r="D40" s="7"/>
      <c r="E40" s="351"/>
      <c r="F40" s="352"/>
      <c r="G40" s="352"/>
      <c r="H40" s="352"/>
      <c r="I40" s="352"/>
      <c r="J40" s="352"/>
      <c r="K40" s="352"/>
      <c r="L40" s="353"/>
      <c r="M40" s="169"/>
      <c r="O40" s="11"/>
      <c r="P40" s="11"/>
      <c r="Q40" s="11"/>
      <c r="R40" s="11"/>
      <c r="S40" s="11"/>
      <c r="T40" s="11"/>
      <c r="U40" s="11"/>
      <c r="V40" s="11"/>
      <c r="W40" s="11"/>
      <c r="X40" s="11"/>
      <c r="Y40" s="11"/>
    </row>
    <row r="41" spans="2:25" ht="18.75" customHeight="1" x14ac:dyDescent="0.2">
      <c r="B41" s="3"/>
      <c r="C41" s="7" t="s">
        <v>1468</v>
      </c>
      <c r="D41" s="7"/>
      <c r="E41" s="351"/>
      <c r="F41" s="352"/>
      <c r="G41" s="352"/>
      <c r="H41" s="352"/>
      <c r="I41" s="352"/>
      <c r="J41" s="352"/>
      <c r="K41" s="352"/>
      <c r="L41" s="353"/>
      <c r="M41" s="169"/>
      <c r="O41" s="11"/>
      <c r="P41" s="11"/>
      <c r="Q41" s="11"/>
      <c r="R41" s="11"/>
      <c r="S41" s="11"/>
      <c r="T41" s="11"/>
      <c r="U41" s="11"/>
      <c r="V41" s="11"/>
      <c r="W41" s="11"/>
      <c r="X41" s="11"/>
      <c r="Y41" s="11"/>
    </row>
    <row r="42" spans="2:25" ht="18.75" customHeight="1" x14ac:dyDescent="0.2">
      <c r="B42" s="3"/>
      <c r="C42" s="7" t="s">
        <v>1467</v>
      </c>
      <c r="D42" s="7"/>
      <c r="E42" s="351"/>
      <c r="F42" s="373"/>
      <c r="G42" s="373"/>
      <c r="H42" s="374"/>
      <c r="I42" s="19"/>
      <c r="J42" s="20"/>
      <c r="K42" s="21"/>
      <c r="L42" s="22"/>
      <c r="M42" s="169"/>
      <c r="O42" s="11"/>
      <c r="P42" s="11"/>
      <c r="Q42" s="11"/>
      <c r="R42" s="11"/>
      <c r="S42" s="11"/>
      <c r="T42" s="11"/>
      <c r="U42" s="11"/>
      <c r="V42" s="11"/>
      <c r="W42" s="11"/>
      <c r="X42" s="11"/>
      <c r="Y42" s="11"/>
    </row>
    <row r="43" spans="2:25" ht="26.25" customHeight="1" x14ac:dyDescent="0.2">
      <c r="B43" s="3"/>
      <c r="C43" s="23"/>
      <c r="D43" s="23"/>
      <c r="E43" s="17"/>
      <c r="F43" s="4"/>
      <c r="G43" s="4"/>
      <c r="H43" s="4"/>
      <c r="I43" s="4"/>
      <c r="J43" s="4"/>
      <c r="K43" s="4"/>
      <c r="L43" s="4"/>
      <c r="M43" s="15"/>
      <c r="O43" s="11"/>
      <c r="P43" s="11"/>
      <c r="Q43" s="11"/>
      <c r="R43" s="11"/>
      <c r="S43" s="11"/>
      <c r="T43" s="11"/>
      <c r="U43" s="11"/>
      <c r="V43" s="11"/>
      <c r="W43" s="11"/>
      <c r="X43" s="11"/>
      <c r="Y43" s="11"/>
    </row>
    <row r="44" spans="2:25" ht="18.75" customHeight="1" x14ac:dyDescent="0.2">
      <c r="B44" s="3"/>
      <c r="C44" s="7" t="s">
        <v>1477</v>
      </c>
      <c r="D44" s="7"/>
      <c r="E44" s="616"/>
      <c r="F44" s="373"/>
      <c r="G44" s="373"/>
      <c r="H44" s="373"/>
      <c r="I44" s="373"/>
      <c r="J44" s="373"/>
      <c r="K44" s="373"/>
      <c r="L44" s="374"/>
      <c r="M44" s="169"/>
      <c r="O44" s="11"/>
      <c r="P44" s="11"/>
      <c r="Q44" s="11"/>
      <c r="R44" s="11"/>
      <c r="S44" s="11"/>
      <c r="T44" s="11"/>
      <c r="U44" s="11"/>
      <c r="V44" s="11"/>
      <c r="W44" s="11"/>
      <c r="X44" s="11"/>
      <c r="Y44" s="11"/>
    </row>
    <row r="45" spans="2:25" ht="9.75" customHeight="1" x14ac:dyDescent="0.2">
      <c r="B45" s="3"/>
      <c r="C45" s="7"/>
      <c r="D45" s="7"/>
      <c r="E45" s="4"/>
      <c r="F45" s="4"/>
      <c r="G45" s="4"/>
      <c r="H45" s="4"/>
      <c r="I45" s="4"/>
      <c r="J45" s="4"/>
      <c r="K45" s="24"/>
      <c r="L45" s="24"/>
      <c r="M45" s="169"/>
      <c r="O45" s="11"/>
      <c r="P45" s="11"/>
      <c r="Q45" s="11"/>
      <c r="R45" s="11"/>
      <c r="S45" s="11"/>
      <c r="T45" s="11"/>
      <c r="U45" s="11"/>
      <c r="V45" s="11"/>
      <c r="W45" s="11"/>
      <c r="X45" s="11"/>
      <c r="Y45" s="11"/>
    </row>
    <row r="46" spans="2:25" ht="27.75" customHeight="1" x14ac:dyDescent="0.2">
      <c r="B46" s="3"/>
      <c r="C46" s="7"/>
      <c r="D46" s="7"/>
      <c r="E46" s="5" t="s">
        <v>1476</v>
      </c>
      <c r="F46" s="4"/>
      <c r="G46" s="5" t="s">
        <v>1475</v>
      </c>
      <c r="H46" s="4"/>
      <c r="I46" s="4"/>
      <c r="J46" s="4"/>
      <c r="K46" s="24"/>
      <c r="L46" s="24"/>
      <c r="M46" s="169"/>
      <c r="O46" s="11"/>
      <c r="P46" s="11"/>
      <c r="Q46" s="11"/>
      <c r="R46" s="11"/>
      <c r="S46" s="11"/>
      <c r="T46" s="11"/>
      <c r="U46" s="11"/>
      <c r="V46" s="11"/>
      <c r="W46" s="11"/>
      <c r="X46" s="11"/>
      <c r="Y46" s="11"/>
    </row>
    <row r="47" spans="2:25" ht="18.75" customHeight="1" x14ac:dyDescent="0.2">
      <c r="B47" s="3"/>
      <c r="C47" s="7" t="s">
        <v>1474</v>
      </c>
      <c r="D47" s="7"/>
      <c r="E47" s="319"/>
      <c r="F47" s="349"/>
      <c r="G47" s="350"/>
      <c r="H47" s="350"/>
      <c r="I47" s="171"/>
      <c r="J47" s="171"/>
      <c r="K47" s="171"/>
      <c r="L47" s="171"/>
      <c r="M47" s="169"/>
      <c r="O47" s="11"/>
      <c r="P47" s="11"/>
      <c r="Q47" s="11"/>
      <c r="R47" s="11"/>
      <c r="S47" s="11"/>
      <c r="T47" s="11"/>
      <c r="U47" s="11"/>
      <c r="V47" s="11"/>
      <c r="W47" s="11"/>
      <c r="X47" s="11"/>
      <c r="Y47" s="11"/>
    </row>
    <row r="48" spans="2:25" ht="18.75" customHeight="1" x14ac:dyDescent="0.2">
      <c r="B48" s="3"/>
      <c r="C48" s="7" t="s">
        <v>1473</v>
      </c>
      <c r="D48" s="7"/>
      <c r="E48" s="319"/>
      <c r="F48" s="349"/>
      <c r="G48" s="350"/>
      <c r="H48" s="350"/>
      <c r="I48" s="171"/>
      <c r="J48" s="171"/>
      <c r="K48" s="171"/>
      <c r="L48" s="171"/>
      <c r="M48" s="169"/>
      <c r="O48" s="11"/>
      <c r="P48" s="11"/>
      <c r="Q48" s="11"/>
      <c r="R48" s="11"/>
      <c r="S48" s="11"/>
      <c r="T48" s="11"/>
      <c r="U48" s="11"/>
      <c r="V48" s="11"/>
      <c r="W48" s="11"/>
      <c r="X48" s="11"/>
      <c r="Y48" s="11"/>
    </row>
    <row r="49" spans="2:25" ht="18.75" customHeight="1" x14ac:dyDescent="0.2">
      <c r="B49" s="3"/>
      <c r="C49" s="4"/>
      <c r="D49" s="4"/>
      <c r="E49" s="17"/>
      <c r="F49" s="4"/>
      <c r="G49" s="4"/>
      <c r="H49" s="4"/>
      <c r="I49" s="4"/>
      <c r="J49" s="4"/>
      <c r="K49" s="4"/>
      <c r="L49" s="4"/>
      <c r="M49" s="15"/>
      <c r="O49" s="11"/>
      <c r="P49" s="11"/>
      <c r="Q49" s="11"/>
      <c r="R49" s="11"/>
      <c r="S49" s="11"/>
      <c r="T49" s="11"/>
      <c r="U49" s="11"/>
      <c r="V49" s="11"/>
      <c r="W49" s="11"/>
      <c r="X49" s="11"/>
      <c r="Y49" s="11"/>
    </row>
    <row r="50" spans="2:25" ht="18.75" customHeight="1" x14ac:dyDescent="0.2">
      <c r="B50" s="3"/>
      <c r="C50" s="16" t="s">
        <v>1472</v>
      </c>
      <c r="D50" s="16"/>
      <c r="E50" s="4"/>
      <c r="F50" s="4"/>
      <c r="G50" s="4"/>
      <c r="H50" s="4"/>
      <c r="I50" s="4"/>
      <c r="J50" s="4"/>
      <c r="K50" s="4"/>
      <c r="L50" s="4"/>
      <c r="M50" s="15"/>
      <c r="O50" s="11"/>
      <c r="P50" s="11"/>
      <c r="Q50" s="11"/>
      <c r="R50" s="11"/>
      <c r="S50" s="11"/>
      <c r="T50" s="11"/>
      <c r="U50" s="11"/>
      <c r="V50" s="11"/>
      <c r="W50" s="11"/>
      <c r="X50" s="11"/>
      <c r="Y50" s="11"/>
    </row>
    <row r="51" spans="2:25" ht="18.75" customHeight="1" x14ac:dyDescent="0.2">
      <c r="B51" s="3"/>
      <c r="C51" s="7" t="s">
        <v>1471</v>
      </c>
      <c r="D51" s="7"/>
      <c r="E51" s="351"/>
      <c r="F51" s="352"/>
      <c r="G51" s="352"/>
      <c r="H51" s="352"/>
      <c r="I51" s="352"/>
      <c r="J51" s="352"/>
      <c r="K51" s="352"/>
      <c r="L51" s="353"/>
      <c r="M51" s="169"/>
    </row>
    <row r="52" spans="2:25" ht="18.75" customHeight="1" x14ac:dyDescent="0.2">
      <c r="B52" s="3"/>
      <c r="C52" s="7" t="s">
        <v>1471</v>
      </c>
      <c r="D52" s="7"/>
      <c r="E52" s="351"/>
      <c r="F52" s="352"/>
      <c r="G52" s="352"/>
      <c r="H52" s="352"/>
      <c r="I52" s="352"/>
      <c r="J52" s="352"/>
      <c r="K52" s="352"/>
      <c r="L52" s="353"/>
      <c r="M52" s="169"/>
      <c r="O52" s="11"/>
      <c r="P52" s="11"/>
      <c r="Q52" s="11"/>
      <c r="R52" s="11"/>
      <c r="S52" s="11"/>
      <c r="T52" s="11"/>
      <c r="U52" s="11"/>
      <c r="V52" s="11"/>
      <c r="W52" s="11"/>
      <c r="X52" s="11"/>
      <c r="Y52" s="11"/>
    </row>
    <row r="53" spans="2:25" ht="18.75" customHeight="1" x14ac:dyDescent="0.2">
      <c r="B53" s="3"/>
      <c r="C53" s="7" t="s">
        <v>1469</v>
      </c>
      <c r="D53" s="7"/>
      <c r="E53" s="351"/>
      <c r="F53" s="352"/>
      <c r="G53" s="352"/>
      <c r="H53" s="352"/>
      <c r="I53" s="352"/>
      <c r="J53" s="352"/>
      <c r="K53" s="352"/>
      <c r="L53" s="353"/>
      <c r="M53" s="169"/>
      <c r="O53" s="11"/>
      <c r="P53" s="11"/>
      <c r="Q53" s="11"/>
      <c r="R53" s="11"/>
      <c r="S53" s="11"/>
      <c r="T53" s="11"/>
      <c r="U53" s="11"/>
      <c r="V53" s="11"/>
      <c r="W53" s="11"/>
      <c r="X53" s="11"/>
      <c r="Y53" s="11"/>
    </row>
    <row r="54" spans="2:25" ht="18.75" customHeight="1" x14ac:dyDescent="0.2">
      <c r="B54" s="3"/>
      <c r="C54" s="7" t="s">
        <v>1468</v>
      </c>
      <c r="D54" s="7"/>
      <c r="E54" s="351"/>
      <c r="F54" s="352"/>
      <c r="G54" s="352"/>
      <c r="H54" s="352"/>
      <c r="I54" s="352"/>
      <c r="J54" s="352"/>
      <c r="K54" s="352"/>
      <c r="L54" s="353"/>
      <c r="M54" s="169"/>
      <c r="O54" s="11"/>
      <c r="P54" s="11"/>
      <c r="Q54" s="11"/>
      <c r="R54" s="11"/>
      <c r="S54" s="11"/>
      <c r="T54" s="11"/>
      <c r="U54" s="11"/>
      <c r="V54" s="11"/>
      <c r="W54" s="11"/>
      <c r="X54" s="11"/>
      <c r="Y54" s="11"/>
    </row>
    <row r="55" spans="2:25" ht="18.75" customHeight="1" x14ac:dyDescent="0.2">
      <c r="B55" s="3"/>
      <c r="C55" s="7" t="s">
        <v>1467</v>
      </c>
      <c r="D55" s="7"/>
      <c r="E55" s="351"/>
      <c r="F55" s="355"/>
      <c r="G55" s="355"/>
      <c r="H55" s="355"/>
      <c r="I55" s="356"/>
      <c r="J55" s="22"/>
      <c r="K55" s="22"/>
      <c r="L55" s="22"/>
      <c r="M55" s="169"/>
      <c r="O55" s="11"/>
      <c r="P55" s="11"/>
      <c r="Q55" s="11"/>
      <c r="R55" s="11"/>
      <c r="S55" s="11"/>
      <c r="T55" s="11"/>
      <c r="U55" s="11"/>
      <c r="V55" s="11"/>
      <c r="W55" s="11"/>
      <c r="X55" s="11"/>
      <c r="Y55" s="11"/>
    </row>
    <row r="56" spans="2:25" ht="21" customHeight="1" x14ac:dyDescent="0.2">
      <c r="B56" s="172"/>
      <c r="C56" s="173"/>
      <c r="D56" s="173"/>
      <c r="E56" s="173"/>
      <c r="F56" s="173"/>
      <c r="G56" s="173"/>
      <c r="H56" s="173"/>
      <c r="I56" s="173"/>
      <c r="J56" s="173"/>
      <c r="K56" s="10"/>
      <c r="L56" s="10"/>
      <c r="M56" s="174"/>
      <c r="O56" s="11"/>
      <c r="P56" s="11"/>
      <c r="Q56" s="11"/>
      <c r="R56" s="11"/>
      <c r="S56" s="11"/>
      <c r="T56" s="11"/>
      <c r="U56" s="11"/>
      <c r="V56" s="11"/>
      <c r="W56" s="11"/>
      <c r="X56" s="11"/>
      <c r="Y56" s="11"/>
    </row>
  </sheetData>
  <sheetProtection selectLockedCells="1"/>
  <mergeCells count="35">
    <mergeCell ref="E55:I55"/>
    <mergeCell ref="E53:L53"/>
    <mergeCell ref="E52:L52"/>
    <mergeCell ref="F47:H47"/>
    <mergeCell ref="F48:H48"/>
    <mergeCell ref="E54:L54"/>
    <mergeCell ref="E51:L51"/>
    <mergeCell ref="E40:L40"/>
    <mergeCell ref="E41:L41"/>
    <mergeCell ref="E14:L14"/>
    <mergeCell ref="E23:L23"/>
    <mergeCell ref="E38:L38"/>
    <mergeCell ref="I30:L30"/>
    <mergeCell ref="F34:H34"/>
    <mergeCell ref="F35:H35"/>
    <mergeCell ref="I17:L17"/>
    <mergeCell ref="F17:H17"/>
    <mergeCell ref="F29:H29"/>
    <mergeCell ref="I29:L29"/>
    <mergeCell ref="C1:M1"/>
    <mergeCell ref="E44:L44"/>
    <mergeCell ref="E11:L12"/>
    <mergeCell ref="F18:H18"/>
    <mergeCell ref="E22:L22"/>
    <mergeCell ref="E42:H42"/>
    <mergeCell ref="I18:L18"/>
    <mergeCell ref="E20:L20"/>
    <mergeCell ref="E39:L39"/>
    <mergeCell ref="F30:H30"/>
    <mergeCell ref="E31:L31"/>
    <mergeCell ref="E32:L32"/>
    <mergeCell ref="E5:L5"/>
    <mergeCell ref="E8:L9"/>
    <mergeCell ref="F25:H25"/>
    <mergeCell ref="F26:H26"/>
  </mergeCells>
  <phoneticPr fontId="0" type="noConversion"/>
  <conditionalFormatting sqref="E27:H27 I32:L36 E32:H32 I22:L27 E22:H23">
    <cfRule type="expression" dxfId="1" priority="1" stopIfTrue="1">
      <formula>#REF!</formula>
    </cfRule>
  </conditionalFormatting>
  <dataValidations count="6">
    <dataValidation type="list" allowBlank="1" showInputMessage="1" showErrorMessage="1" sqref="E14:L14">
      <formula1>type_entities</formula1>
    </dataValidation>
    <dataValidation type="list" allowBlank="1" showInputMessage="1" showErrorMessage="1" sqref="E5:L5">
      <formula1>contact_type</formula1>
    </dataValidation>
    <dataValidation type="list" allowBlank="1" showInputMessage="1" showErrorMessage="1" sqref="E21">
      <formula1>#REF!</formula1>
    </dataValidation>
    <dataValidation type="list" allowBlank="1" showInputMessage="1" showErrorMessage="1" sqref="E30 E18">
      <formula1>salutation</formula1>
    </dataValidation>
    <dataValidation type="whole" allowBlank="1" showInputMessage="1" showErrorMessage="1" error="Please enter a valid international country code" sqref="E47:E48 E25:E26 E34:E36">
      <formula1>1</formula1>
      <formula2>2000</formula2>
    </dataValidation>
    <dataValidation type="list" allowBlank="1" showInputMessage="1" showErrorMessage="1" sqref="E55:I55 E42:H42">
      <formula1>Countries</formula1>
    </dataValidation>
  </dataValidations>
  <printOptions horizontalCentered="1"/>
  <pageMargins left="0.74803149606299213" right="0.74803149606299213" top="0.98425196850393704" bottom="0.98425196850393704" header="0.51181102362204722" footer="0.51181102362204722"/>
  <pageSetup paperSize="9" scale="61" orientation="portrait" horizontalDpi="4294967293" verticalDpi="300" r:id="rId1"/>
  <headerFooter alignWithMargins="0">
    <oddHeader>&amp;C&amp;"Arial,Bold"&amp;18Financial Mechanism Application Form - Part I</oddHeader>
    <oddFooter>&amp;CPage &amp;P&amp;Rv3.65</oddFooter>
  </headerFooter>
  <drawing r:id="rId2"/>
  <legacyDrawing r:id="rId3"/>
  <controls>
    <mc:AlternateContent xmlns:mc="http://schemas.openxmlformats.org/markup-compatibility/2006">
      <mc:Choice Requires="x14">
        <control shapeId="52249" r:id="rId4" name="TextBox2">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2249" r:id="rId4" name="TextBox2"/>
      </mc:Fallback>
    </mc:AlternateContent>
    <mc:AlternateContent xmlns:mc="http://schemas.openxmlformats.org/markup-compatibility/2006">
      <mc:Choice Requires="x14">
        <control shapeId="52248" r:id="rId6" name="TextBox1">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2248" r:id="rId6" name="TextBox1"/>
      </mc:Fallback>
    </mc:AlternateContent>
    <mc:AlternateContent xmlns:mc="http://schemas.openxmlformats.org/markup-compatibility/2006">
      <mc:Choice Requires="x14">
        <control shapeId="52247" r:id="rId7" name="TextBoxA51a">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2247" r:id="rId7" name="TextBoxA51a"/>
      </mc:Fallback>
    </mc:AlternateContent>
    <mc:AlternateContent xmlns:mc="http://schemas.openxmlformats.org/markup-compatibility/2006">
      <mc:Choice Requires="x14">
        <control shapeId="52246" r:id="rId8" name="TextBoxA10">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2246" r:id="rId8" name="TextBoxA10"/>
      </mc:Fallback>
    </mc:AlternateContent>
    <mc:AlternateContent xmlns:mc="http://schemas.openxmlformats.org/markup-compatibility/2006">
      <mc:Choice Requires="x14">
        <control shapeId="52245" r:id="rId9" name="TextBoxA94">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2245" r:id="rId9" name="TextBoxA94"/>
      </mc:Fallback>
    </mc:AlternateContent>
    <mc:AlternateContent xmlns:mc="http://schemas.openxmlformats.org/markup-compatibility/2006">
      <mc:Choice Requires="x14">
        <control shapeId="52244" r:id="rId10" name="TextBoxA93">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2244" r:id="rId10" name="TextBoxA93"/>
      </mc:Fallback>
    </mc:AlternateContent>
    <mc:AlternateContent xmlns:mc="http://schemas.openxmlformats.org/markup-compatibility/2006">
      <mc:Choice Requires="x14">
        <control shapeId="52243" r:id="rId11" name="TextBoxA92">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2243" r:id="rId11" name="TextBoxA92"/>
      </mc:Fallback>
    </mc:AlternateContent>
    <mc:AlternateContent xmlns:mc="http://schemas.openxmlformats.org/markup-compatibility/2006">
      <mc:Choice Requires="x14">
        <control shapeId="52242" r:id="rId12" name="TextBoxA913">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2242" r:id="rId12" name="TextBoxA913"/>
      </mc:Fallback>
    </mc:AlternateContent>
    <mc:AlternateContent xmlns:mc="http://schemas.openxmlformats.org/markup-compatibility/2006">
      <mc:Choice Requires="x14">
        <control shapeId="52241" r:id="rId13" name="TextBoxA912">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2241" r:id="rId13" name="TextBoxA912"/>
      </mc:Fallback>
    </mc:AlternateContent>
    <mc:AlternateContent xmlns:mc="http://schemas.openxmlformats.org/markup-compatibility/2006">
      <mc:Choice Requires="x14">
        <control shapeId="52240" r:id="rId14" name="TextBoxA911">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2240" r:id="rId14" name="TextBoxA911"/>
      </mc:Fallback>
    </mc:AlternateContent>
    <mc:AlternateContent xmlns:mc="http://schemas.openxmlformats.org/markup-compatibility/2006">
      <mc:Choice Requires="x14">
        <control shapeId="52239" r:id="rId15" name="TextBoxA7">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2239" r:id="rId15" name="TextBoxA7"/>
      </mc:Fallback>
    </mc:AlternateContent>
    <mc:AlternateContent xmlns:mc="http://schemas.openxmlformats.org/markup-compatibility/2006">
      <mc:Choice Requires="x14">
        <control shapeId="52238" r:id="rId16" name="TextBoxA64">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2238" r:id="rId16" name="TextBoxA64"/>
      </mc:Fallback>
    </mc:AlternateContent>
    <mc:AlternateContent xmlns:mc="http://schemas.openxmlformats.org/markup-compatibility/2006">
      <mc:Choice Requires="x14">
        <control shapeId="52237" r:id="rId17" name="TextBoxA63">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2237" r:id="rId17" name="TextBoxA63"/>
      </mc:Fallback>
    </mc:AlternateContent>
    <mc:AlternateContent xmlns:mc="http://schemas.openxmlformats.org/markup-compatibility/2006">
      <mc:Choice Requires="x14">
        <control shapeId="52236" r:id="rId18" name="TextBoxA62">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2236" r:id="rId18" name="TextBoxA62"/>
      </mc:Fallback>
    </mc:AlternateContent>
    <mc:AlternateContent xmlns:mc="http://schemas.openxmlformats.org/markup-compatibility/2006">
      <mc:Choice Requires="x14">
        <control shapeId="52235" r:id="rId19" name="TextBoxA61">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2235" r:id="rId19" name="TextBoxA61"/>
      </mc:Fallback>
    </mc:AlternateContent>
    <mc:AlternateContent xmlns:mc="http://schemas.openxmlformats.org/markup-compatibility/2006">
      <mc:Choice Requires="x14">
        <control shapeId="52234" r:id="rId20" name="TextBoxA53">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2234" r:id="rId20" name="TextBoxA53"/>
      </mc:Fallback>
    </mc:AlternateContent>
    <mc:AlternateContent xmlns:mc="http://schemas.openxmlformats.org/markup-compatibility/2006">
      <mc:Choice Requires="x14">
        <control shapeId="52233" r:id="rId21" name="TextBoxA51b">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2233" r:id="rId21" name="TextBoxA51b"/>
      </mc:Fallback>
    </mc:AlternateContent>
    <mc:AlternateContent xmlns:mc="http://schemas.openxmlformats.org/markup-compatibility/2006">
      <mc:Choice Requires="x14">
        <control shapeId="52232" r:id="rId22" name="TextBoxA472">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2232" r:id="rId22" name="TextBoxA472"/>
      </mc:Fallback>
    </mc:AlternateContent>
    <mc:AlternateContent xmlns:mc="http://schemas.openxmlformats.org/markup-compatibility/2006">
      <mc:Choice Requires="x14">
        <control shapeId="52231" r:id="rId23" name="TextBoxA471">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2231" r:id="rId23" name="TextBoxA471"/>
      </mc:Fallback>
    </mc:AlternateContent>
    <mc:AlternateContent xmlns:mc="http://schemas.openxmlformats.org/markup-compatibility/2006">
      <mc:Choice Requires="x14">
        <control shapeId="52230" r:id="rId24" name="TextBoxA452">
          <controlPr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2230" r:id="rId24" name="TextBoxA452"/>
      </mc:Fallback>
    </mc:AlternateContent>
    <mc:AlternateContent xmlns:mc="http://schemas.openxmlformats.org/markup-compatibility/2006">
      <mc:Choice Requires="x14">
        <control shapeId="52229" r:id="rId25" name="TextBoxA451">
          <controlPr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2229" r:id="rId25" name="TextBoxA451"/>
      </mc:Fallback>
    </mc:AlternateContent>
    <mc:AlternateContent xmlns:mc="http://schemas.openxmlformats.org/markup-compatibility/2006">
      <mc:Choice Requires="x14">
        <control shapeId="52228" r:id="rId26" name="TextBoxA42">
          <controlPr defaultSize="0"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2228" r:id="rId26" name="TextBoxA42"/>
      </mc:Fallback>
    </mc:AlternateContent>
    <mc:AlternateContent xmlns:mc="http://schemas.openxmlformats.org/markup-compatibility/2006">
      <mc:Choice Requires="x14">
        <control shapeId="52227" r:id="rId27" name="TextBoxA12">
          <controlPr autoLine="0" autoPict="0" r:id="rId5">
            <anchor moveWithCells="1" sizeWithCells="1">
              <from>
                <xdr:col>1</xdr:col>
                <xdr:colOff>66675</xdr:colOff>
                <xdr:row>56</xdr:row>
                <xdr:rowOff>0</xdr:rowOff>
              </from>
              <to>
                <xdr:col>12</xdr:col>
                <xdr:colOff>161925</xdr:colOff>
                <xdr:row>56</xdr:row>
                <xdr:rowOff>0</xdr:rowOff>
              </to>
            </anchor>
          </controlPr>
        </control>
      </mc:Choice>
      <mc:Fallback>
        <control shapeId="52227" r:id="rId27" name="TextBoxA12"/>
      </mc:Fallback>
    </mc:AlternateContent>
    <mc:AlternateContent xmlns:mc="http://schemas.openxmlformats.org/markup-compatibility/2006">
      <mc:Choice Requires="x14">
        <control shapeId="52226" r:id="rId28" name="TextBoxA0">
          <controlPr autoLine="0" autoPict="0" r:id="rId5">
            <anchor moveWithCells="1" sizeWithCells="1">
              <from>
                <xdr:col>1</xdr:col>
                <xdr:colOff>66675</xdr:colOff>
                <xdr:row>0</xdr:row>
                <xdr:rowOff>0</xdr:rowOff>
              </from>
              <to>
                <xdr:col>12</xdr:col>
                <xdr:colOff>161925</xdr:colOff>
                <xdr:row>0</xdr:row>
                <xdr:rowOff>0</xdr:rowOff>
              </to>
            </anchor>
          </controlPr>
        </control>
      </mc:Choice>
      <mc:Fallback>
        <control shapeId="52226" r:id="rId28" name="TextBoxA0"/>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indexed="50"/>
  </sheetPr>
  <dimension ref="B1:AE59"/>
  <sheetViews>
    <sheetView tabSelected="1" workbookViewId="0">
      <selection sqref="A1:XFD59"/>
    </sheetView>
  </sheetViews>
  <sheetFormatPr defaultRowHeight="18.75" customHeight="1" x14ac:dyDescent="0.2"/>
  <cols>
    <col min="1" max="1" width="1.28515625" style="11" customWidth="1"/>
    <col min="2" max="2" width="2" style="11" customWidth="1"/>
    <col min="3" max="3" width="37.28515625" style="11" customWidth="1"/>
    <col min="4" max="4" width="3" style="11" customWidth="1"/>
    <col min="5" max="5" width="11.42578125" style="11" customWidth="1"/>
    <col min="6" max="9" width="9" style="11" customWidth="1"/>
    <col min="10" max="10" width="12.85546875" style="11" customWidth="1"/>
    <col min="11" max="11" width="9" style="11" customWidth="1"/>
    <col min="12" max="12" width="11.5703125" style="11" customWidth="1"/>
    <col min="13" max="13" width="3.7109375" style="11" customWidth="1"/>
    <col min="14" max="31" width="9.140625" style="4"/>
    <col min="32" max="16384" width="9.140625" style="11"/>
  </cols>
  <sheetData>
    <row r="1" spans="2:25" ht="50.25" customHeight="1" x14ac:dyDescent="0.2">
      <c r="C1" s="359" t="s">
        <v>1495</v>
      </c>
      <c r="D1" s="360"/>
      <c r="E1" s="360"/>
      <c r="F1" s="360"/>
      <c r="G1" s="360"/>
      <c r="H1" s="360"/>
      <c r="I1" s="360"/>
      <c r="J1" s="360"/>
      <c r="K1" s="360"/>
      <c r="L1" s="360"/>
      <c r="M1" s="360"/>
    </row>
    <row r="2" spans="2:25" ht="18.75" customHeight="1" x14ac:dyDescent="0.2">
      <c r="B2" s="150" t="s">
        <v>2482</v>
      </c>
      <c r="O2" s="11"/>
      <c r="P2" s="11"/>
      <c r="Q2" s="11"/>
      <c r="R2" s="11"/>
      <c r="S2" s="11"/>
      <c r="T2" s="11"/>
      <c r="U2" s="11"/>
      <c r="V2" s="11"/>
      <c r="W2" s="11"/>
      <c r="X2" s="11"/>
      <c r="Y2" s="11"/>
    </row>
    <row r="3" spans="2:25" ht="18.75" customHeight="1" x14ac:dyDescent="0.2">
      <c r="B3" s="151" t="s">
        <v>1493</v>
      </c>
      <c r="C3" s="152"/>
      <c r="D3" s="152"/>
      <c r="E3" s="153"/>
      <c r="F3" s="153"/>
      <c r="G3" s="153"/>
      <c r="H3" s="153"/>
      <c r="I3" s="153"/>
      <c r="J3" s="153"/>
      <c r="K3" s="153"/>
      <c r="L3" s="153"/>
      <c r="M3" s="154"/>
      <c r="O3" s="11"/>
      <c r="P3" s="11"/>
      <c r="Q3" s="11"/>
      <c r="R3" s="11"/>
      <c r="S3" s="11"/>
      <c r="T3" s="11"/>
      <c r="U3" s="11"/>
      <c r="V3" s="11"/>
      <c r="W3" s="11"/>
      <c r="X3" s="11"/>
      <c r="Y3" s="11"/>
    </row>
    <row r="4" spans="2:25" ht="18.75" customHeight="1" x14ac:dyDescent="0.2">
      <c r="B4" s="155"/>
      <c r="C4" s="156"/>
      <c r="D4" s="156"/>
      <c r="E4" s="157"/>
      <c r="F4" s="157"/>
      <c r="G4" s="157"/>
      <c r="H4" s="157"/>
      <c r="I4" s="157"/>
      <c r="J4" s="157"/>
      <c r="K4" s="157"/>
      <c r="L4" s="157"/>
      <c r="M4" s="158"/>
      <c r="O4" s="11"/>
      <c r="P4" s="11"/>
      <c r="Q4" s="11"/>
      <c r="R4" s="11"/>
      <c r="S4" s="11"/>
      <c r="T4" s="11"/>
      <c r="U4" s="11"/>
      <c r="V4" s="11"/>
      <c r="W4" s="11"/>
      <c r="X4" s="11"/>
      <c r="Y4" s="11"/>
    </row>
    <row r="5" spans="2:25" ht="18.75" customHeight="1" x14ac:dyDescent="0.2">
      <c r="B5" s="159"/>
      <c r="C5" s="160" t="s">
        <v>1492</v>
      </c>
      <c r="D5" s="161"/>
      <c r="E5" s="361" t="s">
        <v>1500</v>
      </c>
      <c r="F5" s="362"/>
      <c r="G5" s="362"/>
      <c r="H5" s="362"/>
      <c r="I5" s="362"/>
      <c r="J5" s="362"/>
      <c r="K5" s="362"/>
      <c r="L5" s="363"/>
      <c r="M5" s="162"/>
      <c r="O5" s="11"/>
      <c r="P5" s="11"/>
      <c r="Q5" s="11"/>
      <c r="R5" s="11"/>
      <c r="S5" s="11"/>
      <c r="T5" s="11"/>
      <c r="U5" s="11"/>
      <c r="V5" s="11"/>
      <c r="W5" s="11"/>
      <c r="X5" s="11"/>
      <c r="Y5" s="11"/>
    </row>
    <row r="6" spans="2:25" ht="18.75" customHeight="1" x14ac:dyDescent="0.2">
      <c r="B6" s="163"/>
      <c r="C6" s="164"/>
      <c r="D6" s="164"/>
      <c r="E6" s="165"/>
      <c r="F6" s="165"/>
      <c r="G6" s="165"/>
      <c r="H6" s="165"/>
      <c r="I6" s="165"/>
      <c r="J6" s="165"/>
      <c r="K6" s="165"/>
      <c r="L6" s="165"/>
      <c r="M6" s="166"/>
      <c r="O6" s="11"/>
      <c r="P6" s="11"/>
      <c r="Q6" s="11"/>
      <c r="R6" s="11"/>
      <c r="S6" s="11"/>
      <c r="T6" s="11"/>
      <c r="U6" s="11"/>
      <c r="V6" s="11"/>
      <c r="W6" s="11"/>
      <c r="X6" s="11"/>
      <c r="Y6" s="11"/>
    </row>
    <row r="7" spans="2:25" ht="18.75" customHeight="1" x14ac:dyDescent="0.2">
      <c r="B7" s="159"/>
      <c r="C7" s="16" t="s">
        <v>1490</v>
      </c>
      <c r="D7" s="16"/>
      <c r="E7" s="167"/>
      <c r="F7" s="167"/>
      <c r="G7" s="167"/>
      <c r="H7" s="167"/>
      <c r="I7" s="167"/>
      <c r="J7" s="167"/>
      <c r="K7" s="167"/>
      <c r="L7" s="167"/>
      <c r="M7" s="162"/>
      <c r="O7" s="11"/>
      <c r="P7" s="11"/>
      <c r="Q7" s="11"/>
      <c r="R7" s="11"/>
      <c r="S7" s="11"/>
      <c r="T7" s="11"/>
      <c r="U7" s="11"/>
      <c r="V7" s="11"/>
      <c r="W7" s="11"/>
      <c r="X7" s="11"/>
      <c r="Y7" s="11"/>
    </row>
    <row r="8" spans="2:25" ht="21.75" customHeight="1" x14ac:dyDescent="0.2">
      <c r="B8" s="159"/>
      <c r="C8" s="7" t="s">
        <v>1489</v>
      </c>
      <c r="D8" s="7"/>
      <c r="E8" s="364"/>
      <c r="F8" s="365"/>
      <c r="G8" s="365"/>
      <c r="H8" s="365"/>
      <c r="I8" s="365"/>
      <c r="J8" s="365"/>
      <c r="K8" s="365"/>
      <c r="L8" s="366"/>
      <c r="M8" s="162"/>
      <c r="O8" s="11"/>
      <c r="P8" s="11"/>
      <c r="Q8" s="11"/>
      <c r="R8" s="11"/>
      <c r="S8" s="11"/>
      <c r="T8" s="11"/>
      <c r="U8" s="11"/>
      <c r="V8" s="11"/>
      <c r="W8" s="11"/>
      <c r="X8" s="11"/>
      <c r="Y8" s="11"/>
    </row>
    <row r="9" spans="2:25" ht="21.75" customHeight="1" x14ac:dyDescent="0.2">
      <c r="B9" s="159"/>
      <c r="C9" s="7"/>
      <c r="D9" s="7"/>
      <c r="E9" s="367"/>
      <c r="F9" s="368"/>
      <c r="G9" s="368"/>
      <c r="H9" s="368"/>
      <c r="I9" s="368"/>
      <c r="J9" s="368"/>
      <c r="K9" s="368"/>
      <c r="L9" s="369"/>
      <c r="M9" s="162"/>
      <c r="O9" s="11"/>
      <c r="P9" s="11"/>
      <c r="Q9" s="11"/>
      <c r="R9" s="11"/>
      <c r="S9" s="11"/>
      <c r="T9" s="11"/>
      <c r="U9" s="11"/>
      <c r="V9" s="11"/>
      <c r="W9" s="11"/>
      <c r="X9" s="11"/>
      <c r="Y9" s="11"/>
    </row>
    <row r="10" spans="2:25" ht="11.25" customHeight="1" x14ac:dyDescent="0.2">
      <c r="B10" s="159"/>
      <c r="C10" s="161"/>
      <c r="D10" s="161"/>
      <c r="E10" s="167"/>
      <c r="F10" s="167"/>
      <c r="G10" s="167"/>
      <c r="H10" s="167"/>
      <c r="I10" s="167"/>
      <c r="J10" s="167"/>
      <c r="K10" s="167"/>
      <c r="L10" s="167"/>
      <c r="M10" s="162"/>
      <c r="O10" s="11"/>
      <c r="P10" s="11"/>
      <c r="Q10" s="11"/>
      <c r="R10" s="11"/>
      <c r="S10" s="11"/>
      <c r="T10" s="11"/>
      <c r="U10" s="11"/>
      <c r="V10" s="11"/>
      <c r="W10" s="11"/>
      <c r="X10" s="11"/>
      <c r="Y10" s="11"/>
    </row>
    <row r="11" spans="2:25" ht="18.75" customHeight="1" x14ac:dyDescent="0.2">
      <c r="B11" s="159"/>
      <c r="C11" s="7" t="s">
        <v>1488</v>
      </c>
      <c r="D11" s="7"/>
      <c r="E11" s="364"/>
      <c r="F11" s="365"/>
      <c r="G11" s="365"/>
      <c r="H11" s="365"/>
      <c r="I11" s="365"/>
      <c r="J11" s="365"/>
      <c r="K11" s="365"/>
      <c r="L11" s="366"/>
      <c r="M11" s="162"/>
      <c r="O11" s="11"/>
      <c r="P11" s="11"/>
      <c r="Q11" s="11"/>
      <c r="R11" s="11"/>
      <c r="S11" s="11"/>
      <c r="T11" s="11"/>
      <c r="U11" s="11"/>
      <c r="V11" s="11"/>
      <c r="W11" s="11"/>
      <c r="X11" s="11"/>
      <c r="Y11" s="11"/>
    </row>
    <row r="12" spans="2:25" ht="18.75" customHeight="1" x14ac:dyDescent="0.2">
      <c r="B12" s="159"/>
      <c r="C12" s="7"/>
      <c r="D12" s="7"/>
      <c r="E12" s="367"/>
      <c r="F12" s="368"/>
      <c r="G12" s="368"/>
      <c r="H12" s="368"/>
      <c r="I12" s="368"/>
      <c r="J12" s="368"/>
      <c r="K12" s="368"/>
      <c r="L12" s="369"/>
      <c r="M12" s="162"/>
      <c r="O12" s="11"/>
      <c r="P12" s="11"/>
      <c r="Q12" s="11"/>
      <c r="R12" s="11"/>
      <c r="S12" s="11"/>
      <c r="T12" s="11"/>
      <c r="U12" s="11"/>
      <c r="V12" s="11"/>
      <c r="W12" s="11"/>
      <c r="X12" s="11"/>
      <c r="Y12" s="11"/>
    </row>
    <row r="13" spans="2:25" ht="6.75" customHeight="1" x14ac:dyDescent="0.2">
      <c r="B13" s="159"/>
      <c r="C13" s="7"/>
      <c r="D13" s="7"/>
      <c r="E13" s="168"/>
      <c r="F13" s="168"/>
      <c r="G13" s="168"/>
      <c r="H13" s="168"/>
      <c r="I13" s="168"/>
      <c r="J13" s="168"/>
      <c r="K13" s="168"/>
      <c r="L13" s="168"/>
      <c r="M13" s="162"/>
      <c r="O13" s="11"/>
      <c r="P13" s="11"/>
      <c r="Q13" s="11"/>
      <c r="R13" s="11"/>
      <c r="S13" s="11"/>
      <c r="T13" s="11"/>
      <c r="U13" s="11"/>
      <c r="V13" s="11"/>
      <c r="W13" s="11"/>
      <c r="X13" s="11"/>
      <c r="Y13" s="11"/>
    </row>
    <row r="14" spans="2:25" ht="18.75" customHeight="1" x14ac:dyDescent="0.2">
      <c r="B14" s="159"/>
      <c r="C14" s="7" t="s">
        <v>1487</v>
      </c>
      <c r="D14" s="7"/>
      <c r="E14" s="370"/>
      <c r="F14" s="371"/>
      <c r="G14" s="371"/>
      <c r="H14" s="371"/>
      <c r="I14" s="371"/>
      <c r="J14" s="371"/>
      <c r="K14" s="371"/>
      <c r="L14" s="372"/>
      <c r="M14" s="162"/>
      <c r="O14" s="11"/>
      <c r="P14" s="11"/>
      <c r="Q14" s="11"/>
      <c r="R14" s="11"/>
      <c r="S14" s="11"/>
      <c r="T14" s="11"/>
      <c r="U14" s="11"/>
      <c r="V14" s="11"/>
      <c r="W14" s="11"/>
      <c r="X14" s="11"/>
      <c r="Y14" s="11"/>
    </row>
    <row r="15" spans="2:25" ht="18" customHeight="1" x14ac:dyDescent="0.2">
      <c r="B15" s="159"/>
      <c r="C15" s="161"/>
      <c r="D15" s="161"/>
      <c r="E15" s="167"/>
      <c r="F15" s="167"/>
      <c r="G15" s="167"/>
      <c r="H15" s="167"/>
      <c r="I15" s="167"/>
      <c r="J15" s="167"/>
      <c r="K15" s="167"/>
      <c r="L15" s="167"/>
      <c r="M15" s="162"/>
      <c r="O15" s="11"/>
      <c r="P15" s="11"/>
      <c r="Q15" s="11"/>
      <c r="R15" s="11"/>
      <c r="S15" s="11"/>
      <c r="T15" s="11"/>
      <c r="U15" s="11"/>
      <c r="V15" s="11"/>
      <c r="W15" s="11"/>
      <c r="X15" s="11"/>
      <c r="Y15" s="11"/>
    </row>
    <row r="16" spans="2:25" ht="16.5" customHeight="1" x14ac:dyDescent="0.2">
      <c r="B16" s="3"/>
      <c r="C16" s="16" t="s">
        <v>1486</v>
      </c>
      <c r="D16" s="16"/>
      <c r="E16" s="4"/>
      <c r="F16" s="4"/>
      <c r="G16" s="4"/>
      <c r="H16" s="4"/>
      <c r="I16" s="4"/>
      <c r="J16" s="4"/>
      <c r="K16" s="4"/>
      <c r="L16" s="4"/>
      <c r="M16" s="15"/>
      <c r="O16" s="11"/>
      <c r="P16" s="11"/>
      <c r="Q16" s="11"/>
      <c r="R16" s="11"/>
      <c r="S16" s="11"/>
      <c r="T16" s="11"/>
      <c r="U16" s="11"/>
      <c r="V16" s="11"/>
      <c r="W16" s="11"/>
      <c r="X16" s="11"/>
      <c r="Y16" s="11"/>
    </row>
    <row r="17" spans="2:25" ht="18.75" customHeight="1" x14ac:dyDescent="0.2">
      <c r="B17" s="3"/>
      <c r="C17" s="4"/>
      <c r="D17" s="4"/>
      <c r="E17" s="5" t="s">
        <v>536</v>
      </c>
      <c r="F17" s="358" t="s">
        <v>537</v>
      </c>
      <c r="G17" s="358"/>
      <c r="H17" s="358"/>
      <c r="I17" s="358" t="s">
        <v>538</v>
      </c>
      <c r="J17" s="358"/>
      <c r="K17" s="358"/>
      <c r="L17" s="358"/>
      <c r="M17" s="169"/>
      <c r="O17" s="11"/>
      <c r="P17" s="11"/>
      <c r="Q17" s="11"/>
      <c r="R17" s="11"/>
      <c r="S17" s="11"/>
      <c r="T17" s="11"/>
      <c r="U17" s="11"/>
      <c r="V17" s="11"/>
      <c r="W17" s="11"/>
      <c r="X17" s="11"/>
      <c r="Y17" s="11"/>
    </row>
    <row r="18" spans="2:25" ht="17.25" customHeight="1" x14ac:dyDescent="0.2">
      <c r="B18" s="3"/>
      <c r="C18" s="7" t="s">
        <v>1483</v>
      </c>
      <c r="D18" s="7"/>
      <c r="E18" s="6"/>
      <c r="F18" s="357"/>
      <c r="G18" s="352"/>
      <c r="H18" s="352"/>
      <c r="I18" s="357"/>
      <c r="J18" s="355"/>
      <c r="K18" s="355"/>
      <c r="L18" s="356"/>
      <c r="M18" s="169"/>
      <c r="N18" s="170"/>
      <c r="O18" s="11"/>
      <c r="P18" s="11"/>
      <c r="Q18" s="11"/>
      <c r="R18" s="11"/>
      <c r="S18" s="11"/>
      <c r="T18" s="11"/>
      <c r="U18" s="11"/>
      <c r="V18" s="11"/>
      <c r="W18" s="11"/>
      <c r="X18" s="11"/>
      <c r="Y18" s="11"/>
    </row>
    <row r="19" spans="2:25" ht="3" hidden="1" customHeight="1" x14ac:dyDescent="0.2">
      <c r="B19" s="3"/>
      <c r="C19" s="4"/>
      <c r="D19" s="4"/>
      <c r="E19" s="4"/>
      <c r="F19" s="4"/>
      <c r="G19" s="4"/>
      <c r="H19" s="4"/>
      <c r="I19" s="4"/>
      <c r="J19" s="4"/>
      <c r="K19" s="4"/>
      <c r="L19" s="4"/>
      <c r="M19" s="15"/>
      <c r="O19" s="11"/>
      <c r="P19" s="11"/>
      <c r="Q19" s="11"/>
      <c r="R19" s="11"/>
      <c r="S19" s="11"/>
      <c r="T19" s="11"/>
      <c r="U19" s="11"/>
      <c r="V19" s="11"/>
      <c r="W19" s="11"/>
      <c r="X19" s="11"/>
      <c r="Y19" s="11"/>
    </row>
    <row r="20" spans="2:25" ht="18" customHeight="1" x14ac:dyDescent="0.2">
      <c r="B20" s="3"/>
      <c r="C20" s="7" t="s">
        <v>1482</v>
      </c>
      <c r="D20" s="7"/>
      <c r="E20" s="351"/>
      <c r="F20" s="352"/>
      <c r="G20" s="352"/>
      <c r="H20" s="352"/>
      <c r="I20" s="352"/>
      <c r="J20" s="352"/>
      <c r="K20" s="352"/>
      <c r="L20" s="353"/>
      <c r="M20" s="169"/>
      <c r="O20" s="11"/>
      <c r="P20" s="11"/>
      <c r="Q20" s="11"/>
      <c r="R20" s="11"/>
      <c r="S20" s="11"/>
      <c r="T20" s="11"/>
      <c r="U20" s="11"/>
      <c r="V20" s="11"/>
      <c r="W20" s="11"/>
      <c r="X20" s="11"/>
      <c r="Y20" s="11"/>
    </row>
    <row r="21" spans="2:25" ht="2.25" hidden="1" customHeight="1" x14ac:dyDescent="0.2">
      <c r="B21" s="3"/>
      <c r="C21" s="7"/>
      <c r="D21" s="7"/>
      <c r="E21" s="8"/>
      <c r="F21" s="9"/>
      <c r="G21" s="9"/>
      <c r="H21" s="9"/>
      <c r="I21" s="9"/>
      <c r="J21" s="10"/>
      <c r="K21" s="10"/>
      <c r="L21" s="10"/>
      <c r="M21" s="15"/>
      <c r="O21" s="11"/>
      <c r="P21" s="11"/>
      <c r="Q21" s="11"/>
      <c r="R21" s="11"/>
      <c r="S21" s="11"/>
      <c r="T21" s="11"/>
      <c r="U21" s="11"/>
      <c r="V21" s="11"/>
      <c r="W21" s="11"/>
      <c r="X21" s="11"/>
      <c r="Y21" s="11"/>
    </row>
    <row r="22" spans="2:25" ht="18.75" customHeight="1" x14ac:dyDescent="0.2">
      <c r="B22" s="3"/>
      <c r="C22" s="7" t="s">
        <v>1481</v>
      </c>
      <c r="D22" s="7"/>
      <c r="E22" s="357"/>
      <c r="F22" s="355"/>
      <c r="G22" s="355"/>
      <c r="H22" s="355"/>
      <c r="I22" s="355"/>
      <c r="J22" s="355"/>
      <c r="K22" s="355"/>
      <c r="L22" s="356"/>
      <c r="M22" s="169"/>
      <c r="O22" s="11"/>
      <c r="P22" s="11"/>
      <c r="Q22" s="11"/>
      <c r="R22" s="11"/>
      <c r="S22" s="11"/>
      <c r="T22" s="11"/>
      <c r="U22" s="11"/>
      <c r="V22" s="11"/>
      <c r="W22" s="11"/>
      <c r="X22" s="11"/>
      <c r="Y22" s="11"/>
    </row>
    <row r="23" spans="2:25" ht="18.75" customHeight="1" x14ac:dyDescent="0.2">
      <c r="B23" s="3"/>
      <c r="C23" s="7" t="s">
        <v>1485</v>
      </c>
      <c r="D23" s="7"/>
      <c r="E23" s="357"/>
      <c r="F23" s="355"/>
      <c r="G23" s="355"/>
      <c r="H23" s="355"/>
      <c r="I23" s="355"/>
      <c r="J23" s="355"/>
      <c r="K23" s="355"/>
      <c r="L23" s="356"/>
      <c r="M23" s="169"/>
      <c r="O23" s="11"/>
      <c r="P23" s="11"/>
      <c r="Q23" s="11"/>
      <c r="R23" s="11"/>
      <c r="S23" s="11"/>
      <c r="T23" s="11"/>
      <c r="U23" s="11"/>
      <c r="V23" s="11"/>
      <c r="W23" s="11"/>
      <c r="X23" s="11"/>
      <c r="Y23" s="11"/>
    </row>
    <row r="24" spans="2:25" ht="25.5" customHeight="1" x14ac:dyDescent="0.2">
      <c r="B24" s="3"/>
      <c r="C24" s="7"/>
      <c r="D24" s="7"/>
      <c r="E24" s="5" t="s">
        <v>1476</v>
      </c>
      <c r="F24" s="4"/>
      <c r="G24" s="5" t="s">
        <v>1475</v>
      </c>
      <c r="H24" s="4"/>
      <c r="I24" s="171"/>
      <c r="J24" s="171"/>
      <c r="K24" s="171"/>
      <c r="L24" s="171"/>
      <c r="M24" s="169"/>
      <c r="O24" s="11"/>
      <c r="P24" s="11"/>
      <c r="Q24" s="11"/>
      <c r="R24" s="11"/>
      <c r="S24" s="11"/>
      <c r="T24" s="11"/>
      <c r="U24" s="11"/>
      <c r="V24" s="11"/>
      <c r="W24" s="11"/>
      <c r="X24" s="11"/>
      <c r="Y24" s="11"/>
    </row>
    <row r="25" spans="2:25" ht="18.75" customHeight="1" x14ac:dyDescent="0.2">
      <c r="B25" s="3"/>
      <c r="C25" s="7" t="s">
        <v>1480</v>
      </c>
      <c r="D25" s="7"/>
      <c r="E25" s="319"/>
      <c r="F25" s="349"/>
      <c r="G25" s="350"/>
      <c r="H25" s="350"/>
      <c r="I25" s="171"/>
      <c r="J25" s="171"/>
      <c r="K25" s="171"/>
      <c r="L25" s="171"/>
      <c r="M25" s="169"/>
      <c r="O25" s="11"/>
      <c r="P25" s="11"/>
      <c r="Q25" s="11"/>
      <c r="R25" s="11"/>
      <c r="S25" s="11"/>
      <c r="T25" s="11"/>
      <c r="U25" s="11"/>
      <c r="V25" s="11"/>
      <c r="W25" s="11"/>
      <c r="X25" s="11"/>
      <c r="Y25" s="11"/>
    </row>
    <row r="26" spans="2:25" ht="18.75" customHeight="1" x14ac:dyDescent="0.2">
      <c r="B26" s="3"/>
      <c r="C26" s="7" t="s">
        <v>1479</v>
      </c>
      <c r="D26" s="7"/>
      <c r="E26" s="319"/>
      <c r="F26" s="349"/>
      <c r="G26" s="350"/>
      <c r="H26" s="350"/>
      <c r="I26" s="171"/>
      <c r="J26" s="171"/>
      <c r="K26" s="171"/>
      <c r="L26" s="171"/>
      <c r="M26" s="169"/>
      <c r="O26" s="11"/>
      <c r="P26" s="11"/>
      <c r="Q26" s="11"/>
      <c r="R26" s="11"/>
      <c r="S26" s="11"/>
      <c r="T26" s="11"/>
      <c r="U26" s="11"/>
      <c r="V26" s="11"/>
      <c r="W26" s="11"/>
      <c r="X26" s="11"/>
      <c r="Y26" s="11"/>
    </row>
    <row r="27" spans="2:25" ht="18.75" customHeight="1" x14ac:dyDescent="0.2">
      <c r="B27" s="3"/>
      <c r="C27" s="7"/>
      <c r="D27" s="7"/>
      <c r="E27" s="167"/>
      <c r="F27" s="171"/>
      <c r="G27" s="171"/>
      <c r="H27" s="171"/>
      <c r="I27" s="171"/>
      <c r="J27" s="171"/>
      <c r="K27" s="171"/>
      <c r="L27" s="171"/>
      <c r="M27" s="169"/>
      <c r="O27" s="11"/>
      <c r="P27" s="11"/>
      <c r="Q27" s="11"/>
      <c r="R27" s="11"/>
      <c r="S27" s="11"/>
      <c r="T27" s="11"/>
      <c r="U27" s="11"/>
      <c r="V27" s="11"/>
      <c r="W27" s="11"/>
      <c r="X27" s="11"/>
      <c r="Y27" s="11"/>
    </row>
    <row r="28" spans="2:25" ht="18.75" customHeight="1" x14ac:dyDescent="0.2">
      <c r="B28" s="3"/>
      <c r="C28" s="16" t="s">
        <v>1484</v>
      </c>
      <c r="D28" s="16"/>
      <c r="E28" s="4"/>
      <c r="F28" s="4"/>
      <c r="G28" s="4"/>
      <c r="H28" s="4"/>
      <c r="I28" s="4"/>
      <c r="J28" s="4"/>
      <c r="K28" s="4"/>
      <c r="L28" s="4"/>
      <c r="M28" s="169"/>
      <c r="O28" s="11"/>
      <c r="P28" s="11"/>
      <c r="Q28" s="11"/>
      <c r="R28" s="11"/>
      <c r="S28" s="11"/>
      <c r="T28" s="11"/>
      <c r="U28" s="11"/>
      <c r="V28" s="11"/>
      <c r="W28" s="11"/>
      <c r="X28" s="11"/>
      <c r="Y28" s="11"/>
    </row>
    <row r="29" spans="2:25" ht="18.75" customHeight="1" x14ac:dyDescent="0.2">
      <c r="B29" s="3"/>
      <c r="C29" s="4"/>
      <c r="D29" s="4"/>
      <c r="E29" s="5" t="s">
        <v>536</v>
      </c>
      <c r="F29" s="358" t="s">
        <v>537</v>
      </c>
      <c r="G29" s="358"/>
      <c r="H29" s="358"/>
      <c r="I29" s="358" t="s">
        <v>538</v>
      </c>
      <c r="J29" s="358"/>
      <c r="K29" s="358"/>
      <c r="L29" s="358"/>
      <c r="M29" s="169"/>
      <c r="O29" s="11"/>
      <c r="P29" s="11"/>
      <c r="Q29" s="11"/>
      <c r="R29" s="11"/>
      <c r="S29" s="11"/>
      <c r="T29" s="11"/>
      <c r="U29" s="11"/>
      <c r="V29" s="11"/>
      <c r="W29" s="11"/>
      <c r="X29" s="11"/>
      <c r="Y29" s="11"/>
    </row>
    <row r="30" spans="2:25" ht="18.75" customHeight="1" x14ac:dyDescent="0.2">
      <c r="B30" s="3"/>
      <c r="C30" s="7" t="s">
        <v>1483</v>
      </c>
      <c r="D30" s="7"/>
      <c r="E30" s="6"/>
      <c r="F30" s="357"/>
      <c r="G30" s="352"/>
      <c r="H30" s="352"/>
      <c r="I30" s="357"/>
      <c r="J30" s="355"/>
      <c r="K30" s="355"/>
      <c r="L30" s="356"/>
      <c r="M30" s="169"/>
      <c r="O30" s="11"/>
      <c r="P30" s="11"/>
      <c r="Q30" s="11"/>
      <c r="R30" s="11"/>
      <c r="S30" s="11"/>
      <c r="T30" s="11"/>
      <c r="U30" s="11"/>
      <c r="V30" s="11"/>
      <c r="W30" s="11"/>
      <c r="X30" s="11"/>
      <c r="Y30" s="11"/>
    </row>
    <row r="31" spans="2:25" ht="18.75" customHeight="1" x14ac:dyDescent="0.2">
      <c r="B31" s="3"/>
      <c r="C31" s="7" t="s">
        <v>1482</v>
      </c>
      <c r="D31" s="7"/>
      <c r="E31" s="351"/>
      <c r="F31" s="352"/>
      <c r="G31" s="352"/>
      <c r="H31" s="352"/>
      <c r="I31" s="352"/>
      <c r="J31" s="352"/>
      <c r="K31" s="352"/>
      <c r="L31" s="353"/>
      <c r="M31" s="169"/>
      <c r="O31" s="11"/>
      <c r="P31" s="11"/>
      <c r="Q31" s="11"/>
      <c r="R31" s="11"/>
      <c r="S31" s="11"/>
      <c r="T31" s="11"/>
      <c r="U31" s="11"/>
      <c r="V31" s="11"/>
      <c r="W31" s="11"/>
      <c r="X31" s="11"/>
      <c r="Y31" s="11"/>
    </row>
    <row r="32" spans="2:25" ht="18.75" customHeight="1" x14ac:dyDescent="0.2">
      <c r="B32" s="3"/>
      <c r="C32" s="7" t="s">
        <v>1481</v>
      </c>
      <c r="D32" s="7"/>
      <c r="E32" s="357"/>
      <c r="F32" s="355"/>
      <c r="G32" s="355"/>
      <c r="H32" s="355"/>
      <c r="I32" s="355"/>
      <c r="J32" s="355"/>
      <c r="K32" s="355"/>
      <c r="L32" s="356"/>
      <c r="M32" s="169"/>
      <c r="O32" s="11"/>
      <c r="P32" s="11"/>
      <c r="Q32" s="11"/>
      <c r="R32" s="11"/>
      <c r="S32" s="11"/>
      <c r="T32" s="11"/>
      <c r="U32" s="11"/>
      <c r="V32" s="11"/>
      <c r="W32" s="11"/>
      <c r="X32" s="11"/>
      <c r="Y32" s="11"/>
    </row>
    <row r="33" spans="2:25" ht="27.75" customHeight="1" x14ac:dyDescent="0.2">
      <c r="B33" s="3"/>
      <c r="C33" s="7"/>
      <c r="D33" s="7"/>
      <c r="E33" s="5" t="s">
        <v>1476</v>
      </c>
      <c r="F33" s="4"/>
      <c r="G33" s="5" t="s">
        <v>1475</v>
      </c>
      <c r="H33" s="4"/>
      <c r="I33" s="171"/>
      <c r="J33" s="171"/>
      <c r="K33" s="171"/>
      <c r="L33" s="171"/>
      <c r="M33" s="169"/>
      <c r="O33" s="11"/>
      <c r="P33" s="11"/>
      <c r="Q33" s="11"/>
      <c r="R33" s="11"/>
      <c r="S33" s="11"/>
      <c r="T33" s="11"/>
      <c r="U33" s="11"/>
      <c r="V33" s="11"/>
      <c r="W33" s="11"/>
      <c r="X33" s="11"/>
      <c r="Y33" s="11"/>
    </row>
    <row r="34" spans="2:25" ht="18.75" customHeight="1" x14ac:dyDescent="0.2">
      <c r="B34" s="3"/>
      <c r="C34" s="7" t="s">
        <v>1480</v>
      </c>
      <c r="D34" s="7"/>
      <c r="E34" s="319"/>
      <c r="F34" s="349"/>
      <c r="G34" s="350"/>
      <c r="H34" s="350"/>
      <c r="I34" s="171"/>
      <c r="J34" s="171"/>
      <c r="K34" s="171"/>
      <c r="L34" s="171"/>
      <c r="M34" s="169"/>
      <c r="O34" s="11"/>
      <c r="P34" s="11"/>
      <c r="Q34" s="11"/>
      <c r="R34" s="11"/>
      <c r="S34" s="11"/>
      <c r="T34" s="11"/>
      <c r="U34" s="11"/>
      <c r="V34" s="11"/>
      <c r="W34" s="11"/>
      <c r="X34" s="11"/>
      <c r="Y34" s="11"/>
    </row>
    <row r="35" spans="2:25" ht="18.75" customHeight="1" x14ac:dyDescent="0.2">
      <c r="B35" s="3"/>
      <c r="C35" s="7" t="s">
        <v>1479</v>
      </c>
      <c r="D35" s="7"/>
      <c r="E35" s="319"/>
      <c r="F35" s="349"/>
      <c r="G35" s="350"/>
      <c r="H35" s="350"/>
      <c r="I35" s="171"/>
      <c r="J35" s="171"/>
      <c r="K35" s="171"/>
      <c r="L35" s="171"/>
      <c r="M35" s="169"/>
      <c r="O35" s="11"/>
      <c r="P35" s="11"/>
      <c r="Q35" s="11"/>
      <c r="R35" s="11"/>
      <c r="S35" s="11"/>
      <c r="T35" s="11"/>
      <c r="U35" s="11"/>
      <c r="V35" s="11"/>
      <c r="W35" s="11"/>
      <c r="X35" s="11"/>
      <c r="Y35" s="11"/>
    </row>
    <row r="36" spans="2:25" ht="18.75" customHeight="1" x14ac:dyDescent="0.2">
      <c r="B36" s="3"/>
      <c r="C36" s="7"/>
      <c r="D36" s="7"/>
      <c r="E36" s="18"/>
      <c r="F36" s="18"/>
      <c r="G36" s="18"/>
      <c r="H36" s="18"/>
      <c r="I36" s="4"/>
      <c r="J36" s="4"/>
      <c r="K36" s="4"/>
      <c r="L36" s="4"/>
      <c r="M36" s="15"/>
      <c r="O36" s="11"/>
      <c r="P36" s="11"/>
      <c r="Q36" s="11"/>
      <c r="R36" s="11"/>
      <c r="S36" s="11"/>
      <c r="T36" s="11"/>
      <c r="U36" s="11"/>
      <c r="V36" s="11"/>
      <c r="W36" s="11"/>
      <c r="X36" s="11"/>
      <c r="Y36" s="11"/>
    </row>
    <row r="37" spans="2:25" ht="18.75" customHeight="1" x14ac:dyDescent="0.2">
      <c r="B37" s="3"/>
      <c r="C37" s="16" t="s">
        <v>1478</v>
      </c>
      <c r="D37" s="16"/>
      <c r="E37" s="17"/>
      <c r="F37" s="18"/>
      <c r="G37" s="18"/>
      <c r="H37" s="18"/>
      <c r="I37" s="18"/>
      <c r="J37" s="18"/>
      <c r="K37" s="18"/>
      <c r="L37" s="18"/>
      <c r="M37" s="15"/>
      <c r="O37" s="11"/>
      <c r="P37" s="11"/>
      <c r="Q37" s="11"/>
      <c r="R37" s="11"/>
      <c r="S37" s="11"/>
      <c r="T37" s="11"/>
      <c r="U37" s="11"/>
      <c r="V37" s="11"/>
      <c r="W37" s="11"/>
      <c r="X37" s="11"/>
      <c r="Y37" s="11"/>
    </row>
    <row r="38" spans="2:25" ht="18.75" customHeight="1" x14ac:dyDescent="0.2">
      <c r="B38" s="3"/>
      <c r="C38" s="7" t="s">
        <v>1471</v>
      </c>
      <c r="D38" s="7"/>
      <c r="E38" s="351"/>
      <c r="F38" s="352"/>
      <c r="G38" s="352"/>
      <c r="H38" s="352"/>
      <c r="I38" s="352"/>
      <c r="J38" s="352"/>
      <c r="K38" s="352"/>
      <c r="L38" s="353"/>
      <c r="M38" s="169"/>
      <c r="O38" s="11"/>
      <c r="P38" s="11"/>
      <c r="Q38" s="11"/>
      <c r="R38" s="11"/>
      <c r="S38" s="11"/>
      <c r="T38" s="11"/>
      <c r="U38" s="11"/>
      <c r="V38" s="11"/>
      <c r="W38" s="11"/>
      <c r="X38" s="11"/>
      <c r="Y38" s="11"/>
    </row>
    <row r="39" spans="2:25" ht="18.75" customHeight="1" x14ac:dyDescent="0.2">
      <c r="B39" s="3"/>
      <c r="C39" s="7" t="s">
        <v>1470</v>
      </c>
      <c r="D39" s="7"/>
      <c r="E39" s="351"/>
      <c r="F39" s="352"/>
      <c r="G39" s="352"/>
      <c r="H39" s="352"/>
      <c r="I39" s="352"/>
      <c r="J39" s="352"/>
      <c r="K39" s="352"/>
      <c r="L39" s="353"/>
      <c r="M39" s="169"/>
      <c r="O39" s="11"/>
      <c r="P39" s="11"/>
      <c r="Q39" s="11"/>
      <c r="R39" s="11"/>
      <c r="S39" s="11"/>
      <c r="T39" s="11"/>
      <c r="U39" s="11"/>
      <c r="V39" s="11"/>
      <c r="W39" s="11"/>
      <c r="X39" s="11"/>
      <c r="Y39" s="11"/>
    </row>
    <row r="40" spans="2:25" ht="18.75" customHeight="1" x14ac:dyDescent="0.2">
      <c r="B40" s="3"/>
      <c r="C40" s="7" t="s">
        <v>1469</v>
      </c>
      <c r="D40" s="7"/>
      <c r="E40" s="351"/>
      <c r="F40" s="352"/>
      <c r="G40" s="352"/>
      <c r="H40" s="352"/>
      <c r="I40" s="352"/>
      <c r="J40" s="352"/>
      <c r="K40" s="352"/>
      <c r="L40" s="353"/>
      <c r="M40" s="169"/>
      <c r="O40" s="11"/>
      <c r="P40" s="11"/>
      <c r="Q40" s="11"/>
      <c r="R40" s="11"/>
      <c r="S40" s="11"/>
      <c r="T40" s="11"/>
      <c r="U40" s="11"/>
      <c r="V40" s="11"/>
      <c r="W40" s="11"/>
      <c r="X40" s="11"/>
      <c r="Y40" s="11"/>
    </row>
    <row r="41" spans="2:25" ht="18.75" customHeight="1" x14ac:dyDescent="0.2">
      <c r="B41" s="3"/>
      <c r="C41" s="7" t="s">
        <v>1468</v>
      </c>
      <c r="D41" s="7"/>
      <c r="E41" s="351"/>
      <c r="F41" s="352"/>
      <c r="G41" s="352"/>
      <c r="H41" s="352"/>
      <c r="I41" s="352"/>
      <c r="J41" s="352"/>
      <c r="K41" s="352"/>
      <c r="L41" s="353"/>
      <c r="M41" s="169"/>
      <c r="O41" s="11"/>
      <c r="P41" s="11"/>
      <c r="Q41" s="11"/>
      <c r="R41" s="11"/>
      <c r="S41" s="11"/>
      <c r="T41" s="11"/>
      <c r="U41" s="11"/>
      <c r="V41" s="11"/>
      <c r="W41" s="11"/>
      <c r="X41" s="11"/>
      <c r="Y41" s="11"/>
    </row>
    <row r="42" spans="2:25" ht="18.75" customHeight="1" x14ac:dyDescent="0.2">
      <c r="B42" s="3"/>
      <c r="C42" s="7" t="s">
        <v>1467</v>
      </c>
      <c r="D42" s="7"/>
      <c r="E42" s="351"/>
      <c r="F42" s="373"/>
      <c r="G42" s="373"/>
      <c r="H42" s="374"/>
      <c r="I42" s="19"/>
      <c r="J42" s="20"/>
      <c r="K42" s="21"/>
      <c r="L42" s="22"/>
      <c r="M42" s="169"/>
      <c r="O42" s="11"/>
      <c r="P42" s="11"/>
      <c r="Q42" s="11"/>
      <c r="R42" s="11"/>
      <c r="S42" s="11"/>
      <c r="T42" s="11"/>
      <c r="U42" s="11"/>
      <c r="V42" s="11"/>
      <c r="W42" s="11"/>
      <c r="X42" s="11"/>
      <c r="Y42" s="11"/>
    </row>
    <row r="43" spans="2:25" ht="26.25" customHeight="1" x14ac:dyDescent="0.2">
      <c r="B43" s="3"/>
      <c r="C43" s="23"/>
      <c r="D43" s="23"/>
      <c r="E43" s="17"/>
      <c r="F43" s="4"/>
      <c r="G43" s="4"/>
      <c r="H43" s="4"/>
      <c r="I43" s="4"/>
      <c r="J43" s="4"/>
      <c r="K43" s="4"/>
      <c r="L43" s="4"/>
      <c r="M43" s="15"/>
      <c r="O43" s="11"/>
      <c r="P43" s="11"/>
      <c r="Q43" s="11"/>
      <c r="R43" s="11"/>
      <c r="S43" s="11"/>
      <c r="T43" s="11"/>
      <c r="U43" s="11"/>
      <c r="V43" s="11"/>
      <c r="W43" s="11"/>
      <c r="X43" s="11"/>
      <c r="Y43" s="11"/>
    </row>
    <row r="44" spans="2:25" ht="18.75" customHeight="1" x14ac:dyDescent="0.2">
      <c r="B44" s="3"/>
      <c r="C44" s="7" t="s">
        <v>1477</v>
      </c>
      <c r="D44" s="7"/>
      <c r="E44" s="616"/>
      <c r="F44" s="373"/>
      <c r="G44" s="373"/>
      <c r="H44" s="373"/>
      <c r="I44" s="373"/>
      <c r="J44" s="373"/>
      <c r="K44" s="373"/>
      <c r="L44" s="374"/>
      <c r="M44" s="169"/>
      <c r="O44" s="11"/>
      <c r="P44" s="11"/>
      <c r="Q44" s="11"/>
      <c r="R44" s="11"/>
      <c r="S44" s="11"/>
      <c r="T44" s="11"/>
      <c r="U44" s="11"/>
      <c r="V44" s="11"/>
      <c r="W44" s="11"/>
      <c r="X44" s="11"/>
      <c r="Y44" s="11"/>
    </row>
    <row r="45" spans="2:25" ht="9.75" customHeight="1" x14ac:dyDescent="0.2">
      <c r="B45" s="3"/>
      <c r="C45" s="7"/>
      <c r="D45" s="7"/>
      <c r="E45" s="4"/>
      <c r="F45" s="4"/>
      <c r="G45" s="4"/>
      <c r="H45" s="4"/>
      <c r="I45" s="4"/>
      <c r="J45" s="4"/>
      <c r="K45" s="24"/>
      <c r="L45" s="24"/>
      <c r="M45" s="169"/>
      <c r="O45" s="11"/>
      <c r="P45" s="11"/>
      <c r="Q45" s="11"/>
      <c r="R45" s="11"/>
      <c r="S45" s="11"/>
      <c r="T45" s="11"/>
      <c r="U45" s="11"/>
      <c r="V45" s="11"/>
      <c r="W45" s="11"/>
      <c r="X45" s="11"/>
      <c r="Y45" s="11"/>
    </row>
    <row r="46" spans="2:25" ht="27.75" customHeight="1" x14ac:dyDescent="0.2">
      <c r="B46" s="3"/>
      <c r="C46" s="7"/>
      <c r="D46" s="7"/>
      <c r="E46" s="5" t="s">
        <v>1476</v>
      </c>
      <c r="F46" s="4"/>
      <c r="G46" s="5" t="s">
        <v>1475</v>
      </c>
      <c r="H46" s="4"/>
      <c r="I46" s="4"/>
      <c r="J46" s="4"/>
      <c r="K46" s="24"/>
      <c r="L46" s="24"/>
      <c r="M46" s="169"/>
      <c r="O46" s="11"/>
      <c r="P46" s="11"/>
      <c r="Q46" s="11"/>
      <c r="R46" s="11"/>
      <c r="S46" s="11"/>
      <c r="T46" s="11"/>
      <c r="U46" s="11"/>
      <c r="V46" s="11"/>
      <c r="W46" s="11"/>
      <c r="X46" s="11"/>
      <c r="Y46" s="11"/>
    </row>
    <row r="47" spans="2:25" ht="18.75" customHeight="1" x14ac:dyDescent="0.2">
      <c r="B47" s="3"/>
      <c r="C47" s="7" t="s">
        <v>1474</v>
      </c>
      <c r="D47" s="7"/>
      <c r="E47" s="319"/>
      <c r="F47" s="349"/>
      <c r="G47" s="350"/>
      <c r="H47" s="350"/>
      <c r="I47" s="171"/>
      <c r="J47" s="171"/>
      <c r="K47" s="171"/>
      <c r="L47" s="171"/>
      <c r="M47" s="169"/>
      <c r="O47" s="11"/>
      <c r="P47" s="11"/>
      <c r="Q47" s="11"/>
      <c r="R47" s="11"/>
      <c r="S47" s="11"/>
      <c r="T47" s="11"/>
      <c r="U47" s="11"/>
      <c r="V47" s="11"/>
      <c r="W47" s="11"/>
      <c r="X47" s="11"/>
      <c r="Y47" s="11"/>
    </row>
    <row r="48" spans="2:25" ht="18.75" customHeight="1" x14ac:dyDescent="0.2">
      <c r="B48" s="3"/>
      <c r="C48" s="7" t="s">
        <v>1473</v>
      </c>
      <c r="D48" s="7"/>
      <c r="E48" s="319"/>
      <c r="F48" s="349"/>
      <c r="G48" s="350"/>
      <c r="H48" s="350"/>
      <c r="I48" s="171"/>
      <c r="J48" s="171"/>
      <c r="K48" s="171"/>
      <c r="L48" s="171"/>
      <c r="M48" s="169"/>
      <c r="O48" s="11"/>
      <c r="P48" s="11"/>
      <c r="Q48" s="11"/>
      <c r="R48" s="11"/>
      <c r="S48" s="11"/>
      <c r="T48" s="11"/>
      <c r="U48" s="11"/>
      <c r="V48" s="11"/>
      <c r="W48" s="11"/>
      <c r="X48" s="11"/>
      <c r="Y48" s="11"/>
    </row>
    <row r="49" spans="2:25" ht="18.75" customHeight="1" x14ac:dyDescent="0.2">
      <c r="B49" s="3"/>
      <c r="C49" s="4"/>
      <c r="D49" s="4"/>
      <c r="E49" s="17"/>
      <c r="F49" s="4"/>
      <c r="G49" s="4"/>
      <c r="H49" s="4"/>
      <c r="I49" s="4"/>
      <c r="J49" s="4"/>
      <c r="K49" s="4"/>
      <c r="L49" s="4"/>
      <c r="M49" s="15"/>
      <c r="O49" s="11"/>
      <c r="P49" s="11"/>
      <c r="Q49" s="11"/>
      <c r="R49" s="11"/>
      <c r="S49" s="11"/>
      <c r="T49" s="11"/>
      <c r="U49" s="11"/>
      <c r="V49" s="11"/>
      <c r="W49" s="11"/>
      <c r="X49" s="11"/>
      <c r="Y49" s="11"/>
    </row>
    <row r="50" spans="2:25" ht="18.75" customHeight="1" x14ac:dyDescent="0.2">
      <c r="B50" s="3"/>
      <c r="C50" s="16" t="s">
        <v>1472</v>
      </c>
      <c r="D50" s="16"/>
      <c r="E50" s="4"/>
      <c r="F50" s="4"/>
      <c r="G50" s="4"/>
      <c r="H50" s="4"/>
      <c r="I50" s="4"/>
      <c r="J50" s="4"/>
      <c r="K50" s="4"/>
      <c r="L50" s="4"/>
      <c r="M50" s="15"/>
      <c r="O50" s="11"/>
      <c r="P50" s="11"/>
      <c r="Q50" s="11"/>
      <c r="R50" s="11"/>
      <c r="S50" s="11"/>
      <c r="T50" s="11"/>
      <c r="U50" s="11"/>
      <c r="V50" s="11"/>
      <c r="W50" s="11"/>
      <c r="X50" s="11"/>
      <c r="Y50" s="11"/>
    </row>
    <row r="51" spans="2:25" ht="18.75" customHeight="1" x14ac:dyDescent="0.2">
      <c r="B51" s="3"/>
      <c r="C51" s="7" t="s">
        <v>1471</v>
      </c>
      <c r="D51" s="7"/>
      <c r="E51" s="351"/>
      <c r="F51" s="352"/>
      <c r="G51" s="352"/>
      <c r="H51" s="352"/>
      <c r="I51" s="352"/>
      <c r="J51" s="352"/>
      <c r="K51" s="352"/>
      <c r="L51" s="353"/>
      <c r="M51" s="169"/>
    </row>
    <row r="52" spans="2:25" ht="18.75" customHeight="1" x14ac:dyDescent="0.2">
      <c r="B52" s="3"/>
      <c r="C52" s="7" t="s">
        <v>1471</v>
      </c>
      <c r="D52" s="7"/>
      <c r="E52" s="351"/>
      <c r="F52" s="352"/>
      <c r="G52" s="352"/>
      <c r="H52" s="352"/>
      <c r="I52" s="352"/>
      <c r="J52" s="352"/>
      <c r="K52" s="352"/>
      <c r="L52" s="353"/>
      <c r="M52" s="169"/>
      <c r="O52" s="11"/>
      <c r="P52" s="11"/>
      <c r="Q52" s="11"/>
      <c r="R52" s="11"/>
      <c r="S52" s="11"/>
      <c r="T52" s="11"/>
      <c r="U52" s="11"/>
      <c r="V52" s="11"/>
      <c r="W52" s="11"/>
      <c r="X52" s="11"/>
      <c r="Y52" s="11"/>
    </row>
    <row r="53" spans="2:25" ht="18.75" customHeight="1" x14ac:dyDescent="0.2">
      <c r="B53" s="3"/>
      <c r="C53" s="7" t="s">
        <v>1469</v>
      </c>
      <c r="D53" s="7"/>
      <c r="E53" s="351"/>
      <c r="F53" s="352"/>
      <c r="G53" s="352"/>
      <c r="H53" s="352"/>
      <c r="I53" s="352"/>
      <c r="J53" s="352"/>
      <c r="K53" s="352"/>
      <c r="L53" s="353"/>
      <c r="M53" s="169"/>
      <c r="O53" s="11"/>
      <c r="P53" s="11"/>
      <c r="Q53" s="11"/>
      <c r="R53" s="11"/>
      <c r="S53" s="11"/>
      <c r="T53" s="11"/>
      <c r="U53" s="11"/>
      <c r="V53" s="11"/>
      <c r="W53" s="11"/>
      <c r="X53" s="11"/>
      <c r="Y53" s="11"/>
    </row>
    <row r="54" spans="2:25" ht="18.75" customHeight="1" x14ac:dyDescent="0.2">
      <c r="B54" s="3"/>
      <c r="C54" s="7" t="s">
        <v>1468</v>
      </c>
      <c r="D54" s="7"/>
      <c r="E54" s="351"/>
      <c r="F54" s="352"/>
      <c r="G54" s="352"/>
      <c r="H54" s="352"/>
      <c r="I54" s="352"/>
      <c r="J54" s="352"/>
      <c r="K54" s="352"/>
      <c r="L54" s="353"/>
      <c r="M54" s="169"/>
      <c r="O54" s="11"/>
      <c r="P54" s="11"/>
      <c r="Q54" s="11"/>
      <c r="R54" s="11"/>
      <c r="S54" s="11"/>
      <c r="T54" s="11"/>
      <c r="U54" s="11"/>
      <c r="V54" s="11"/>
      <c r="W54" s="11"/>
      <c r="X54" s="11"/>
      <c r="Y54" s="11"/>
    </row>
    <row r="55" spans="2:25" ht="18.75" customHeight="1" x14ac:dyDescent="0.2">
      <c r="B55" s="3"/>
      <c r="C55" s="7" t="s">
        <v>1467</v>
      </c>
      <c r="D55" s="7"/>
      <c r="E55" s="351"/>
      <c r="F55" s="355"/>
      <c r="G55" s="355"/>
      <c r="H55" s="355"/>
      <c r="I55" s="356"/>
      <c r="J55" s="22"/>
      <c r="K55" s="22"/>
      <c r="L55" s="22"/>
      <c r="M55" s="169"/>
      <c r="O55" s="11"/>
      <c r="P55" s="11"/>
      <c r="Q55" s="11"/>
      <c r="R55" s="11"/>
      <c r="S55" s="11"/>
      <c r="T55" s="11"/>
      <c r="U55" s="11"/>
      <c r="V55" s="11"/>
      <c r="W55" s="11"/>
      <c r="X55" s="11"/>
      <c r="Y55" s="11"/>
    </row>
    <row r="56" spans="2:25" ht="21" customHeight="1" x14ac:dyDescent="0.2">
      <c r="B56" s="172"/>
      <c r="C56" s="173"/>
      <c r="D56" s="173"/>
      <c r="E56" s="173"/>
      <c r="F56" s="173"/>
      <c r="G56" s="173"/>
      <c r="H56" s="173"/>
      <c r="I56" s="173"/>
      <c r="J56" s="173"/>
      <c r="K56" s="10"/>
      <c r="L56" s="10"/>
      <c r="M56" s="174"/>
      <c r="O56" s="11"/>
      <c r="P56" s="11"/>
      <c r="Q56" s="11"/>
      <c r="R56" s="11"/>
      <c r="S56" s="11"/>
      <c r="T56" s="11"/>
      <c r="U56" s="11"/>
      <c r="V56" s="11"/>
      <c r="W56" s="11"/>
      <c r="X56" s="11"/>
      <c r="Y56" s="11"/>
    </row>
    <row r="59" spans="2:25" ht="18.75" customHeight="1" x14ac:dyDescent="0.2">
      <c r="C59" s="620" t="s">
        <v>2483</v>
      </c>
      <c r="D59" s="16"/>
      <c r="E59" s="16"/>
      <c r="F59" s="16"/>
      <c r="G59" s="16"/>
      <c r="H59" s="16"/>
      <c r="I59" s="16"/>
      <c r="J59" s="620" t="s">
        <v>2484</v>
      </c>
      <c r="K59" s="620"/>
      <c r="L59" s="620"/>
    </row>
  </sheetData>
  <sheetProtection selectLockedCells="1"/>
  <mergeCells count="35">
    <mergeCell ref="C1:M1"/>
    <mergeCell ref="E14:L14"/>
    <mergeCell ref="E38:L38"/>
    <mergeCell ref="E5:L5"/>
    <mergeCell ref="I30:L30"/>
    <mergeCell ref="F34:H34"/>
    <mergeCell ref="E32:L32"/>
    <mergeCell ref="E23:L23"/>
    <mergeCell ref="F29:H29"/>
    <mergeCell ref="I29:L29"/>
    <mergeCell ref="F35:H35"/>
    <mergeCell ref="E8:L9"/>
    <mergeCell ref="F25:H25"/>
    <mergeCell ref="F26:H26"/>
    <mergeCell ref="I17:L17"/>
    <mergeCell ref="F17:H17"/>
    <mergeCell ref="E44:L44"/>
    <mergeCell ref="E11:L12"/>
    <mergeCell ref="F18:H18"/>
    <mergeCell ref="E22:L22"/>
    <mergeCell ref="E42:H42"/>
    <mergeCell ref="I18:L18"/>
    <mergeCell ref="E20:L20"/>
    <mergeCell ref="E40:L40"/>
    <mergeCell ref="E41:L41"/>
    <mergeCell ref="E31:L31"/>
    <mergeCell ref="E39:L39"/>
    <mergeCell ref="F30:H30"/>
    <mergeCell ref="E55:I55"/>
    <mergeCell ref="E53:L53"/>
    <mergeCell ref="E52:L52"/>
    <mergeCell ref="F47:H47"/>
    <mergeCell ref="F48:H48"/>
    <mergeCell ref="E54:L54"/>
    <mergeCell ref="E51:L51"/>
  </mergeCells>
  <phoneticPr fontId="0" type="noConversion"/>
  <conditionalFormatting sqref="E27:H27 I32:L36 E32:H32 I22:L27 E22:H23">
    <cfRule type="expression" dxfId="0" priority="1" stopIfTrue="1">
      <formula>#REF!</formula>
    </cfRule>
  </conditionalFormatting>
  <dataValidations count="6">
    <dataValidation type="list" allowBlank="1" showInputMessage="1" showErrorMessage="1" sqref="E14:L14">
      <formula1>type_entities</formula1>
    </dataValidation>
    <dataValidation type="list" allowBlank="1" showInputMessage="1" showErrorMessage="1" sqref="E5:L5">
      <formula1>contact_type</formula1>
    </dataValidation>
    <dataValidation type="list" allowBlank="1" showInputMessage="1" showErrorMessage="1" sqref="E21">
      <formula1>#REF!</formula1>
    </dataValidation>
    <dataValidation type="list" allowBlank="1" showInputMessage="1" showErrorMessage="1" sqref="E30 E18">
      <formula1>salutation</formula1>
    </dataValidation>
    <dataValidation type="whole" allowBlank="1" showInputMessage="1" showErrorMessage="1" error="Please enter a valid international country code" sqref="E47:E48 E25:E26 E34:E36">
      <formula1>1</formula1>
      <formula2>2000</formula2>
    </dataValidation>
    <dataValidation type="list" allowBlank="1" showInputMessage="1" showErrorMessage="1" sqref="E55:I55 E42:H42">
      <formula1>Countries</formula1>
    </dataValidation>
  </dataValidations>
  <printOptions horizontalCentered="1"/>
  <pageMargins left="0.74803149606299213" right="0.74803149606299213" top="0.98425196850393704" bottom="0.98425196850393704" header="0.51181102362204722" footer="0.51181102362204722"/>
  <pageSetup paperSize="9" scale="61" orientation="portrait" horizontalDpi="4294967293" verticalDpi="300" r:id="rId1"/>
  <headerFooter alignWithMargins="0">
    <oddHeader>&amp;C&amp;"Arial,Bold"&amp;18Financial Mechanism Application Form - Part I</oddHeader>
    <oddFooter>&amp;CPage &amp;P&amp;Rv3.65</oddFooter>
  </headerFooter>
  <drawing r:id="rId2"/>
  <legacyDrawing r:id="rId3"/>
  <controls>
    <mc:AlternateContent xmlns:mc="http://schemas.openxmlformats.org/markup-compatibility/2006">
      <mc:Choice Requires="x14">
        <control shapeId="53273" r:id="rId4" name="TextBox2">
          <controlPr defaultSize="0" autoLine="0" autoPict="0" r:id="rId5">
            <anchor moveWithCells="1" sizeWithCells="1">
              <from>
                <xdr:col>1</xdr:col>
                <xdr:colOff>133350</xdr:colOff>
                <xdr:row>56</xdr:row>
                <xdr:rowOff>0</xdr:rowOff>
              </from>
              <to>
                <xdr:col>13</xdr:col>
                <xdr:colOff>0</xdr:colOff>
                <xdr:row>56</xdr:row>
                <xdr:rowOff>0</xdr:rowOff>
              </to>
            </anchor>
          </controlPr>
        </control>
      </mc:Choice>
      <mc:Fallback>
        <control shapeId="53273" r:id="rId4" name="TextBox2"/>
      </mc:Fallback>
    </mc:AlternateContent>
    <mc:AlternateContent xmlns:mc="http://schemas.openxmlformats.org/markup-compatibility/2006">
      <mc:Choice Requires="x14">
        <control shapeId="53272" r:id="rId6" name="TextBox1">
          <controlPr defaultSize="0" autoLine="0" autoPict="0" r:id="rId5">
            <anchor moveWithCells="1" sizeWithCells="1">
              <from>
                <xdr:col>1</xdr:col>
                <xdr:colOff>133350</xdr:colOff>
                <xdr:row>56</xdr:row>
                <xdr:rowOff>0</xdr:rowOff>
              </from>
              <to>
                <xdr:col>13</xdr:col>
                <xdr:colOff>0</xdr:colOff>
                <xdr:row>56</xdr:row>
                <xdr:rowOff>0</xdr:rowOff>
              </to>
            </anchor>
          </controlPr>
        </control>
      </mc:Choice>
      <mc:Fallback>
        <control shapeId="53272" r:id="rId6" name="TextBox1"/>
      </mc:Fallback>
    </mc:AlternateContent>
    <mc:AlternateContent xmlns:mc="http://schemas.openxmlformats.org/markup-compatibility/2006">
      <mc:Choice Requires="x14">
        <control shapeId="53271" r:id="rId7" name="TextBoxA51a">
          <controlPr defaultSize="0" autoLine="0" autoPict="0" r:id="rId5">
            <anchor moveWithCells="1" sizeWithCells="1">
              <from>
                <xdr:col>1</xdr:col>
                <xdr:colOff>133350</xdr:colOff>
                <xdr:row>56</xdr:row>
                <xdr:rowOff>0</xdr:rowOff>
              </from>
              <to>
                <xdr:col>13</xdr:col>
                <xdr:colOff>0</xdr:colOff>
                <xdr:row>56</xdr:row>
                <xdr:rowOff>0</xdr:rowOff>
              </to>
            </anchor>
          </controlPr>
        </control>
      </mc:Choice>
      <mc:Fallback>
        <control shapeId="53271" r:id="rId7" name="TextBoxA51a"/>
      </mc:Fallback>
    </mc:AlternateContent>
    <mc:AlternateContent xmlns:mc="http://schemas.openxmlformats.org/markup-compatibility/2006">
      <mc:Choice Requires="x14">
        <control shapeId="53270" r:id="rId8" name="TextBoxA10">
          <controlPr defaultSize="0" autoLine="0" autoPict="0" r:id="rId5">
            <anchor moveWithCells="1" sizeWithCells="1">
              <from>
                <xdr:col>1</xdr:col>
                <xdr:colOff>133350</xdr:colOff>
                <xdr:row>56</xdr:row>
                <xdr:rowOff>0</xdr:rowOff>
              </from>
              <to>
                <xdr:col>13</xdr:col>
                <xdr:colOff>0</xdr:colOff>
                <xdr:row>56</xdr:row>
                <xdr:rowOff>0</xdr:rowOff>
              </to>
            </anchor>
          </controlPr>
        </control>
      </mc:Choice>
      <mc:Fallback>
        <control shapeId="53270" r:id="rId8" name="TextBoxA10"/>
      </mc:Fallback>
    </mc:AlternateContent>
    <mc:AlternateContent xmlns:mc="http://schemas.openxmlformats.org/markup-compatibility/2006">
      <mc:Choice Requires="x14">
        <control shapeId="53269" r:id="rId9" name="TextBoxA94">
          <controlPr defaultSize="0" autoLine="0" autoPict="0" r:id="rId5">
            <anchor moveWithCells="1" sizeWithCells="1">
              <from>
                <xdr:col>1</xdr:col>
                <xdr:colOff>133350</xdr:colOff>
                <xdr:row>56</xdr:row>
                <xdr:rowOff>0</xdr:rowOff>
              </from>
              <to>
                <xdr:col>13</xdr:col>
                <xdr:colOff>0</xdr:colOff>
                <xdr:row>56</xdr:row>
                <xdr:rowOff>0</xdr:rowOff>
              </to>
            </anchor>
          </controlPr>
        </control>
      </mc:Choice>
      <mc:Fallback>
        <control shapeId="53269" r:id="rId9" name="TextBoxA94"/>
      </mc:Fallback>
    </mc:AlternateContent>
    <mc:AlternateContent xmlns:mc="http://schemas.openxmlformats.org/markup-compatibility/2006">
      <mc:Choice Requires="x14">
        <control shapeId="53268" r:id="rId10" name="TextBoxA93">
          <controlPr defaultSize="0" autoLine="0" autoPict="0" r:id="rId5">
            <anchor moveWithCells="1" sizeWithCells="1">
              <from>
                <xdr:col>1</xdr:col>
                <xdr:colOff>133350</xdr:colOff>
                <xdr:row>56</xdr:row>
                <xdr:rowOff>0</xdr:rowOff>
              </from>
              <to>
                <xdr:col>13</xdr:col>
                <xdr:colOff>0</xdr:colOff>
                <xdr:row>56</xdr:row>
                <xdr:rowOff>0</xdr:rowOff>
              </to>
            </anchor>
          </controlPr>
        </control>
      </mc:Choice>
      <mc:Fallback>
        <control shapeId="53268" r:id="rId10" name="TextBoxA93"/>
      </mc:Fallback>
    </mc:AlternateContent>
    <mc:AlternateContent xmlns:mc="http://schemas.openxmlformats.org/markup-compatibility/2006">
      <mc:Choice Requires="x14">
        <control shapeId="53267" r:id="rId11" name="TextBoxA92">
          <controlPr defaultSize="0" autoLine="0" autoPict="0" r:id="rId5">
            <anchor moveWithCells="1" sizeWithCells="1">
              <from>
                <xdr:col>1</xdr:col>
                <xdr:colOff>133350</xdr:colOff>
                <xdr:row>56</xdr:row>
                <xdr:rowOff>0</xdr:rowOff>
              </from>
              <to>
                <xdr:col>13</xdr:col>
                <xdr:colOff>0</xdr:colOff>
                <xdr:row>56</xdr:row>
                <xdr:rowOff>0</xdr:rowOff>
              </to>
            </anchor>
          </controlPr>
        </control>
      </mc:Choice>
      <mc:Fallback>
        <control shapeId="53267" r:id="rId11" name="TextBoxA92"/>
      </mc:Fallback>
    </mc:AlternateContent>
    <mc:AlternateContent xmlns:mc="http://schemas.openxmlformats.org/markup-compatibility/2006">
      <mc:Choice Requires="x14">
        <control shapeId="53266" r:id="rId12" name="TextBoxA913">
          <controlPr defaultSize="0" autoLine="0" autoPict="0" r:id="rId5">
            <anchor moveWithCells="1" sizeWithCells="1">
              <from>
                <xdr:col>1</xdr:col>
                <xdr:colOff>133350</xdr:colOff>
                <xdr:row>56</xdr:row>
                <xdr:rowOff>0</xdr:rowOff>
              </from>
              <to>
                <xdr:col>13</xdr:col>
                <xdr:colOff>0</xdr:colOff>
                <xdr:row>56</xdr:row>
                <xdr:rowOff>0</xdr:rowOff>
              </to>
            </anchor>
          </controlPr>
        </control>
      </mc:Choice>
      <mc:Fallback>
        <control shapeId="53266" r:id="rId12" name="TextBoxA913"/>
      </mc:Fallback>
    </mc:AlternateContent>
    <mc:AlternateContent xmlns:mc="http://schemas.openxmlformats.org/markup-compatibility/2006">
      <mc:Choice Requires="x14">
        <control shapeId="53265" r:id="rId13" name="TextBoxA912">
          <controlPr defaultSize="0" autoLine="0" autoPict="0" r:id="rId5">
            <anchor moveWithCells="1" sizeWithCells="1">
              <from>
                <xdr:col>1</xdr:col>
                <xdr:colOff>133350</xdr:colOff>
                <xdr:row>56</xdr:row>
                <xdr:rowOff>0</xdr:rowOff>
              </from>
              <to>
                <xdr:col>13</xdr:col>
                <xdr:colOff>0</xdr:colOff>
                <xdr:row>56</xdr:row>
                <xdr:rowOff>0</xdr:rowOff>
              </to>
            </anchor>
          </controlPr>
        </control>
      </mc:Choice>
      <mc:Fallback>
        <control shapeId="53265" r:id="rId13" name="TextBoxA912"/>
      </mc:Fallback>
    </mc:AlternateContent>
    <mc:AlternateContent xmlns:mc="http://schemas.openxmlformats.org/markup-compatibility/2006">
      <mc:Choice Requires="x14">
        <control shapeId="53264" r:id="rId14" name="TextBoxA911">
          <controlPr defaultSize="0" autoLine="0" autoPict="0" r:id="rId5">
            <anchor moveWithCells="1" sizeWithCells="1">
              <from>
                <xdr:col>1</xdr:col>
                <xdr:colOff>133350</xdr:colOff>
                <xdr:row>56</xdr:row>
                <xdr:rowOff>0</xdr:rowOff>
              </from>
              <to>
                <xdr:col>13</xdr:col>
                <xdr:colOff>0</xdr:colOff>
                <xdr:row>56</xdr:row>
                <xdr:rowOff>0</xdr:rowOff>
              </to>
            </anchor>
          </controlPr>
        </control>
      </mc:Choice>
      <mc:Fallback>
        <control shapeId="53264" r:id="rId14" name="TextBoxA911"/>
      </mc:Fallback>
    </mc:AlternateContent>
    <mc:AlternateContent xmlns:mc="http://schemas.openxmlformats.org/markup-compatibility/2006">
      <mc:Choice Requires="x14">
        <control shapeId="53263" r:id="rId15" name="TextBoxA7">
          <controlPr defaultSize="0" autoLine="0" autoPict="0" r:id="rId5">
            <anchor moveWithCells="1" sizeWithCells="1">
              <from>
                <xdr:col>1</xdr:col>
                <xdr:colOff>133350</xdr:colOff>
                <xdr:row>56</xdr:row>
                <xdr:rowOff>0</xdr:rowOff>
              </from>
              <to>
                <xdr:col>13</xdr:col>
                <xdr:colOff>0</xdr:colOff>
                <xdr:row>56</xdr:row>
                <xdr:rowOff>0</xdr:rowOff>
              </to>
            </anchor>
          </controlPr>
        </control>
      </mc:Choice>
      <mc:Fallback>
        <control shapeId="53263" r:id="rId15" name="TextBoxA7"/>
      </mc:Fallback>
    </mc:AlternateContent>
    <mc:AlternateContent xmlns:mc="http://schemas.openxmlformats.org/markup-compatibility/2006">
      <mc:Choice Requires="x14">
        <control shapeId="53262" r:id="rId16" name="TextBoxA64">
          <controlPr defaultSize="0" autoLine="0" autoPict="0" r:id="rId5">
            <anchor moveWithCells="1" sizeWithCells="1">
              <from>
                <xdr:col>1</xdr:col>
                <xdr:colOff>133350</xdr:colOff>
                <xdr:row>56</xdr:row>
                <xdr:rowOff>0</xdr:rowOff>
              </from>
              <to>
                <xdr:col>13</xdr:col>
                <xdr:colOff>0</xdr:colOff>
                <xdr:row>56</xdr:row>
                <xdr:rowOff>0</xdr:rowOff>
              </to>
            </anchor>
          </controlPr>
        </control>
      </mc:Choice>
      <mc:Fallback>
        <control shapeId="53262" r:id="rId16" name="TextBoxA64"/>
      </mc:Fallback>
    </mc:AlternateContent>
    <mc:AlternateContent xmlns:mc="http://schemas.openxmlformats.org/markup-compatibility/2006">
      <mc:Choice Requires="x14">
        <control shapeId="53261" r:id="rId17" name="TextBoxA63">
          <controlPr defaultSize="0" autoLine="0" autoPict="0" r:id="rId5">
            <anchor moveWithCells="1" sizeWithCells="1">
              <from>
                <xdr:col>1</xdr:col>
                <xdr:colOff>133350</xdr:colOff>
                <xdr:row>56</xdr:row>
                <xdr:rowOff>0</xdr:rowOff>
              </from>
              <to>
                <xdr:col>13</xdr:col>
                <xdr:colOff>0</xdr:colOff>
                <xdr:row>56</xdr:row>
                <xdr:rowOff>0</xdr:rowOff>
              </to>
            </anchor>
          </controlPr>
        </control>
      </mc:Choice>
      <mc:Fallback>
        <control shapeId="53261" r:id="rId17" name="TextBoxA63"/>
      </mc:Fallback>
    </mc:AlternateContent>
    <mc:AlternateContent xmlns:mc="http://schemas.openxmlformats.org/markup-compatibility/2006">
      <mc:Choice Requires="x14">
        <control shapeId="53260" r:id="rId18" name="TextBoxA62">
          <controlPr defaultSize="0" autoLine="0" autoPict="0" r:id="rId5">
            <anchor moveWithCells="1" sizeWithCells="1">
              <from>
                <xdr:col>1</xdr:col>
                <xdr:colOff>133350</xdr:colOff>
                <xdr:row>56</xdr:row>
                <xdr:rowOff>0</xdr:rowOff>
              </from>
              <to>
                <xdr:col>13</xdr:col>
                <xdr:colOff>0</xdr:colOff>
                <xdr:row>56</xdr:row>
                <xdr:rowOff>0</xdr:rowOff>
              </to>
            </anchor>
          </controlPr>
        </control>
      </mc:Choice>
      <mc:Fallback>
        <control shapeId="53260" r:id="rId18" name="TextBoxA62"/>
      </mc:Fallback>
    </mc:AlternateContent>
    <mc:AlternateContent xmlns:mc="http://schemas.openxmlformats.org/markup-compatibility/2006">
      <mc:Choice Requires="x14">
        <control shapeId="53259" r:id="rId19" name="TextBoxA61">
          <controlPr defaultSize="0" autoLine="0" autoPict="0" r:id="rId5">
            <anchor moveWithCells="1" sizeWithCells="1">
              <from>
                <xdr:col>1</xdr:col>
                <xdr:colOff>133350</xdr:colOff>
                <xdr:row>56</xdr:row>
                <xdr:rowOff>0</xdr:rowOff>
              </from>
              <to>
                <xdr:col>13</xdr:col>
                <xdr:colOff>0</xdr:colOff>
                <xdr:row>56</xdr:row>
                <xdr:rowOff>0</xdr:rowOff>
              </to>
            </anchor>
          </controlPr>
        </control>
      </mc:Choice>
      <mc:Fallback>
        <control shapeId="53259" r:id="rId19" name="TextBoxA61"/>
      </mc:Fallback>
    </mc:AlternateContent>
    <mc:AlternateContent xmlns:mc="http://schemas.openxmlformats.org/markup-compatibility/2006">
      <mc:Choice Requires="x14">
        <control shapeId="53258" r:id="rId20" name="TextBoxA53">
          <controlPr defaultSize="0" autoLine="0" autoPict="0" r:id="rId5">
            <anchor moveWithCells="1" sizeWithCells="1">
              <from>
                <xdr:col>1</xdr:col>
                <xdr:colOff>133350</xdr:colOff>
                <xdr:row>56</xdr:row>
                <xdr:rowOff>0</xdr:rowOff>
              </from>
              <to>
                <xdr:col>13</xdr:col>
                <xdr:colOff>0</xdr:colOff>
                <xdr:row>56</xdr:row>
                <xdr:rowOff>0</xdr:rowOff>
              </to>
            </anchor>
          </controlPr>
        </control>
      </mc:Choice>
      <mc:Fallback>
        <control shapeId="53258" r:id="rId20" name="TextBoxA53"/>
      </mc:Fallback>
    </mc:AlternateContent>
    <mc:AlternateContent xmlns:mc="http://schemas.openxmlformats.org/markup-compatibility/2006">
      <mc:Choice Requires="x14">
        <control shapeId="53257" r:id="rId21" name="TextBoxA51b">
          <controlPr defaultSize="0" autoLine="0" autoPict="0" r:id="rId5">
            <anchor moveWithCells="1" sizeWithCells="1">
              <from>
                <xdr:col>1</xdr:col>
                <xdr:colOff>133350</xdr:colOff>
                <xdr:row>56</xdr:row>
                <xdr:rowOff>0</xdr:rowOff>
              </from>
              <to>
                <xdr:col>13</xdr:col>
                <xdr:colOff>0</xdr:colOff>
                <xdr:row>56</xdr:row>
                <xdr:rowOff>0</xdr:rowOff>
              </to>
            </anchor>
          </controlPr>
        </control>
      </mc:Choice>
      <mc:Fallback>
        <control shapeId="53257" r:id="rId21" name="TextBoxA51b"/>
      </mc:Fallback>
    </mc:AlternateContent>
    <mc:AlternateContent xmlns:mc="http://schemas.openxmlformats.org/markup-compatibility/2006">
      <mc:Choice Requires="x14">
        <control shapeId="53256" r:id="rId22" name="TextBoxA472">
          <controlPr defaultSize="0" autoLine="0" autoPict="0" r:id="rId5">
            <anchor moveWithCells="1" sizeWithCells="1">
              <from>
                <xdr:col>1</xdr:col>
                <xdr:colOff>133350</xdr:colOff>
                <xdr:row>56</xdr:row>
                <xdr:rowOff>0</xdr:rowOff>
              </from>
              <to>
                <xdr:col>13</xdr:col>
                <xdr:colOff>0</xdr:colOff>
                <xdr:row>56</xdr:row>
                <xdr:rowOff>0</xdr:rowOff>
              </to>
            </anchor>
          </controlPr>
        </control>
      </mc:Choice>
      <mc:Fallback>
        <control shapeId="53256" r:id="rId22" name="TextBoxA472"/>
      </mc:Fallback>
    </mc:AlternateContent>
    <mc:AlternateContent xmlns:mc="http://schemas.openxmlformats.org/markup-compatibility/2006">
      <mc:Choice Requires="x14">
        <control shapeId="53255" r:id="rId23" name="TextBoxA471">
          <controlPr defaultSize="0" autoLine="0" autoPict="0" r:id="rId5">
            <anchor moveWithCells="1" sizeWithCells="1">
              <from>
                <xdr:col>1</xdr:col>
                <xdr:colOff>133350</xdr:colOff>
                <xdr:row>56</xdr:row>
                <xdr:rowOff>0</xdr:rowOff>
              </from>
              <to>
                <xdr:col>13</xdr:col>
                <xdr:colOff>0</xdr:colOff>
                <xdr:row>56</xdr:row>
                <xdr:rowOff>0</xdr:rowOff>
              </to>
            </anchor>
          </controlPr>
        </control>
      </mc:Choice>
      <mc:Fallback>
        <control shapeId="53255" r:id="rId23" name="TextBoxA471"/>
      </mc:Fallback>
    </mc:AlternateContent>
    <mc:AlternateContent xmlns:mc="http://schemas.openxmlformats.org/markup-compatibility/2006">
      <mc:Choice Requires="x14">
        <control shapeId="53254" r:id="rId24" name="TextBoxA452">
          <controlPr autoLine="0" autoPict="0" r:id="rId5">
            <anchor moveWithCells="1" sizeWithCells="1">
              <from>
                <xdr:col>1</xdr:col>
                <xdr:colOff>133350</xdr:colOff>
                <xdr:row>56</xdr:row>
                <xdr:rowOff>0</xdr:rowOff>
              </from>
              <to>
                <xdr:col>13</xdr:col>
                <xdr:colOff>0</xdr:colOff>
                <xdr:row>56</xdr:row>
                <xdr:rowOff>0</xdr:rowOff>
              </to>
            </anchor>
          </controlPr>
        </control>
      </mc:Choice>
      <mc:Fallback>
        <control shapeId="53254" r:id="rId24" name="TextBoxA452"/>
      </mc:Fallback>
    </mc:AlternateContent>
    <mc:AlternateContent xmlns:mc="http://schemas.openxmlformats.org/markup-compatibility/2006">
      <mc:Choice Requires="x14">
        <control shapeId="53253" r:id="rId25" name="TextBoxA451">
          <controlPr autoLine="0" autoPict="0" r:id="rId5">
            <anchor moveWithCells="1" sizeWithCells="1">
              <from>
                <xdr:col>1</xdr:col>
                <xdr:colOff>133350</xdr:colOff>
                <xdr:row>56</xdr:row>
                <xdr:rowOff>0</xdr:rowOff>
              </from>
              <to>
                <xdr:col>13</xdr:col>
                <xdr:colOff>0</xdr:colOff>
                <xdr:row>56</xdr:row>
                <xdr:rowOff>0</xdr:rowOff>
              </to>
            </anchor>
          </controlPr>
        </control>
      </mc:Choice>
      <mc:Fallback>
        <control shapeId="53253" r:id="rId25" name="TextBoxA451"/>
      </mc:Fallback>
    </mc:AlternateContent>
    <mc:AlternateContent xmlns:mc="http://schemas.openxmlformats.org/markup-compatibility/2006">
      <mc:Choice Requires="x14">
        <control shapeId="53252" r:id="rId26" name="TextBoxA42">
          <controlPr defaultSize="0" autoLine="0" autoPict="0" r:id="rId5">
            <anchor moveWithCells="1" sizeWithCells="1">
              <from>
                <xdr:col>1</xdr:col>
                <xdr:colOff>133350</xdr:colOff>
                <xdr:row>56</xdr:row>
                <xdr:rowOff>0</xdr:rowOff>
              </from>
              <to>
                <xdr:col>13</xdr:col>
                <xdr:colOff>0</xdr:colOff>
                <xdr:row>56</xdr:row>
                <xdr:rowOff>0</xdr:rowOff>
              </to>
            </anchor>
          </controlPr>
        </control>
      </mc:Choice>
      <mc:Fallback>
        <control shapeId="53252" r:id="rId26" name="TextBoxA42"/>
      </mc:Fallback>
    </mc:AlternateContent>
    <mc:AlternateContent xmlns:mc="http://schemas.openxmlformats.org/markup-compatibility/2006">
      <mc:Choice Requires="x14">
        <control shapeId="53251" r:id="rId27" name="TextBoxA12">
          <controlPr autoLine="0" autoPict="0" r:id="rId5">
            <anchor moveWithCells="1" sizeWithCells="1">
              <from>
                <xdr:col>1</xdr:col>
                <xdr:colOff>133350</xdr:colOff>
                <xdr:row>56</xdr:row>
                <xdr:rowOff>0</xdr:rowOff>
              </from>
              <to>
                <xdr:col>13</xdr:col>
                <xdr:colOff>0</xdr:colOff>
                <xdr:row>56</xdr:row>
                <xdr:rowOff>0</xdr:rowOff>
              </to>
            </anchor>
          </controlPr>
        </control>
      </mc:Choice>
      <mc:Fallback>
        <control shapeId="53251" r:id="rId27" name="TextBoxA12"/>
      </mc:Fallback>
    </mc:AlternateContent>
    <mc:AlternateContent xmlns:mc="http://schemas.openxmlformats.org/markup-compatibility/2006">
      <mc:Choice Requires="x14">
        <control shapeId="53250" r:id="rId28" name="TextBoxA0">
          <controlPr autoLine="0" autoPict="0" r:id="rId5">
            <anchor moveWithCells="1" sizeWithCells="1">
              <from>
                <xdr:col>1</xdr:col>
                <xdr:colOff>133350</xdr:colOff>
                <xdr:row>0</xdr:row>
                <xdr:rowOff>0</xdr:rowOff>
              </from>
              <to>
                <xdr:col>13</xdr:col>
                <xdr:colOff>0</xdr:colOff>
                <xdr:row>0</xdr:row>
                <xdr:rowOff>0</xdr:rowOff>
              </to>
            </anchor>
          </controlPr>
        </control>
      </mc:Choice>
      <mc:Fallback>
        <control shapeId="53250" r:id="rId28" name="TextBoxA0"/>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96</vt:i4>
      </vt:variant>
    </vt:vector>
  </HeadingPairs>
  <TitlesOfParts>
    <vt:vector size="118" baseType="lpstr">
      <vt:lpstr>Contact details PO</vt:lpstr>
      <vt:lpstr>Statistical attachment</vt:lpstr>
      <vt:lpstr>Indicators</vt:lpstr>
      <vt:lpstr>Standard indicators</vt:lpstr>
      <vt:lpstr>Contact details DPP I</vt:lpstr>
      <vt:lpstr>Contact details DPP II</vt:lpstr>
      <vt:lpstr>Contact Details DPP III</vt:lpstr>
      <vt:lpstr>Contact Details Partner I</vt:lpstr>
      <vt:lpstr>Contact Details Partner II</vt:lpstr>
      <vt:lpstr>Constants</vt:lpstr>
      <vt:lpstr>PA1</vt:lpstr>
      <vt:lpstr>PA2</vt:lpstr>
      <vt:lpstr>PA3</vt:lpstr>
      <vt:lpstr>PA4</vt:lpstr>
      <vt:lpstr>PA5</vt:lpstr>
      <vt:lpstr>PA6</vt:lpstr>
      <vt:lpstr>PA7</vt:lpstr>
      <vt:lpstr>PA8</vt:lpstr>
      <vt:lpstr>PA9</vt:lpstr>
      <vt:lpstr>PA10</vt:lpstr>
      <vt:lpstr>PA11</vt:lpstr>
      <vt:lpstr>PA12</vt:lpstr>
      <vt:lpstr>_PA1</vt:lpstr>
      <vt:lpstr>all_countries</vt:lpstr>
      <vt:lpstr>AP</vt:lpstr>
      <vt:lpstr>beneficiary_states</vt:lpstr>
      <vt:lpstr>beneficiary_states_table</vt:lpstr>
      <vt:lpstr>body_represented</vt:lpstr>
      <vt:lpstr>contact_type</vt:lpstr>
      <vt:lpstr>Countries</vt:lpstr>
      <vt:lpstr>days_of_month</vt:lpstr>
      <vt:lpstr>focal_point_years</vt:lpstr>
      <vt:lpstr>function</vt:lpstr>
      <vt:lpstr>indicators1</vt:lpstr>
      <vt:lpstr>indicators10</vt:lpstr>
      <vt:lpstr>indicators11</vt:lpstr>
      <vt:lpstr>indicators12</vt:lpstr>
      <vt:lpstr>indicators2</vt:lpstr>
      <vt:lpstr>indicators3</vt:lpstr>
      <vt:lpstr>indicators4</vt:lpstr>
      <vt:lpstr>indicators5</vt:lpstr>
      <vt:lpstr>indicators6</vt:lpstr>
      <vt:lpstr>indicators7</vt:lpstr>
      <vt:lpstr>indicators8</vt:lpstr>
      <vt:lpstr>indicators9</vt:lpstr>
      <vt:lpstr>jj</vt:lpstr>
      <vt:lpstr>measure</vt:lpstr>
      <vt:lpstr>months_of_year</vt:lpstr>
      <vt:lpstr>'PA1'!NUTScode</vt:lpstr>
      <vt:lpstr>'PA10'!NUTScode</vt:lpstr>
      <vt:lpstr>'PA11'!NUTScode</vt:lpstr>
      <vt:lpstr>'PA12'!NUTScode</vt:lpstr>
      <vt:lpstr>'PA2'!NUTScode</vt:lpstr>
      <vt:lpstr>'PA3'!NUTScode</vt:lpstr>
      <vt:lpstr>'PA4'!NUTScode</vt:lpstr>
      <vt:lpstr>'PA5'!NUTScode</vt:lpstr>
      <vt:lpstr>'PA6'!NUTScode</vt:lpstr>
      <vt:lpstr>'PA7'!NUTScode</vt:lpstr>
      <vt:lpstr>'PA8'!NUTScode</vt:lpstr>
      <vt:lpstr>'PA9'!NUTScode</vt:lpstr>
      <vt:lpstr>'PA1'!NUTSName</vt:lpstr>
      <vt:lpstr>'PA10'!NUTSName</vt:lpstr>
      <vt:lpstr>'PA11'!NUTSName</vt:lpstr>
      <vt:lpstr>'PA12'!NUTSName</vt:lpstr>
      <vt:lpstr>'PA2'!NUTSName</vt:lpstr>
      <vt:lpstr>'PA3'!NUTSName</vt:lpstr>
      <vt:lpstr>'PA4'!NUTSName</vt:lpstr>
      <vt:lpstr>'PA5'!NUTSName</vt:lpstr>
      <vt:lpstr>'PA6'!NUTSName</vt:lpstr>
      <vt:lpstr>'PA7'!NUTSName</vt:lpstr>
      <vt:lpstr>'PA8'!NUTSName</vt:lpstr>
      <vt:lpstr>'PA9'!NUTSName</vt:lpstr>
      <vt:lpstr>Objectives</vt:lpstr>
      <vt:lpstr>outcomes</vt:lpstr>
      <vt:lpstr>outcomes_1</vt:lpstr>
      <vt:lpstr>outcomes10</vt:lpstr>
      <vt:lpstr>outcomes11</vt:lpstr>
      <vt:lpstr>outcomes12</vt:lpstr>
      <vt:lpstr>outcomes2</vt:lpstr>
      <vt:lpstr>outcomes3</vt:lpstr>
      <vt:lpstr>outcomes4</vt:lpstr>
      <vt:lpstr>outcomes5</vt:lpstr>
      <vt:lpstr>outcomes6</vt:lpstr>
      <vt:lpstr>outcomes7</vt:lpstr>
      <vt:lpstr>outcomes8</vt:lpstr>
      <vt:lpstr>outcomes9</vt:lpstr>
      <vt:lpstr>PA</vt:lpstr>
      <vt:lpstr>PAcode</vt:lpstr>
      <vt:lpstr>PAcode10</vt:lpstr>
      <vt:lpstr>PAcode11</vt:lpstr>
      <vt:lpstr>PAcode12</vt:lpstr>
      <vt:lpstr>PAcode2</vt:lpstr>
      <vt:lpstr>PAcode3</vt:lpstr>
      <vt:lpstr>PAcode4</vt:lpstr>
      <vt:lpstr>PAcode5</vt:lpstr>
      <vt:lpstr>PAcode6</vt:lpstr>
      <vt:lpstr>PAcode7</vt:lpstr>
      <vt:lpstr>PAcode78</vt:lpstr>
      <vt:lpstr>PAcode8</vt:lpstr>
      <vt:lpstr>PAcode9</vt:lpstr>
      <vt:lpstr>possible_start_dates</vt:lpstr>
      <vt:lpstr>ppppp</vt:lpstr>
      <vt:lpstr>'Contact details DPP I'!Print_Area</vt:lpstr>
      <vt:lpstr>'Contact details DPP II'!Print_Area</vt:lpstr>
      <vt:lpstr>'Contact Details DPP III'!Print_Area</vt:lpstr>
      <vt:lpstr>'Contact Details Partner I'!Print_Area</vt:lpstr>
      <vt:lpstr>'Contact Details Partner II'!Print_Area</vt:lpstr>
      <vt:lpstr>'Contact details PO'!Print_Area</vt:lpstr>
      <vt:lpstr>'Standard indicators'!Print_Area</vt:lpstr>
      <vt:lpstr>'Statistical attachment'!Print_Area</vt:lpstr>
      <vt:lpstr>programme_outcomes</vt:lpstr>
      <vt:lpstr>salutation</vt:lpstr>
      <vt:lpstr>SP</vt:lpstr>
      <vt:lpstr>target</vt:lpstr>
      <vt:lpstr>type_entities</vt:lpstr>
      <vt:lpstr>years_of_mechanism</vt:lpstr>
      <vt:lpstr>YesNo</vt:lpstr>
      <vt:lpstr>yyy</vt:lpstr>
    </vt:vector>
  </TitlesOfParts>
  <Company>Concise Management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EEZ un Norvēģijas finanšu instrumenti 2009.-2014. gadsProgrammas iesnieguma veidlapa - statistikas pielikums</dc:title>
  <dc:subject>Ministru kabineta rīkojuma projekta pielikuma 13.pielikums</dc:subject>
  <dc:creator>Agra Ločmele</dc:creator>
  <cp:keywords>KM</cp:keywords>
  <dc:description>Agra.Locmele@km.gov.lv
Tālr.67330315
Fakss: 67227916</dc:description>
  <cp:lastModifiedBy>Gita Sniega</cp:lastModifiedBy>
  <cp:lastPrinted>2012-02-07T09:07:46Z</cp:lastPrinted>
  <dcterms:created xsi:type="dcterms:W3CDTF">2005-08-12T08:07:53Z</dcterms:created>
  <dcterms:modified xsi:type="dcterms:W3CDTF">2012-02-07T09:08:35Z</dcterms:modified>
</cp:coreProperties>
</file>